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6990"/>
  </bookViews>
  <sheets>
    <sheet name="IPBK" sheetId="1" r:id="rId1"/>
  </sheets>
  <definedNames>
    <definedName name="_xlnm._FilterDatabase" localSheetId="0" hidden="1">IPBK!$A$1:$T$210</definedName>
    <definedName name="_xlnm.Print_Area" localSheetId="0">IPBK!$A$1:$T$54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S41" i="1" s="1"/>
  <c r="O42" i="1"/>
  <c r="O43" i="1"/>
  <c r="O44" i="1"/>
  <c r="O45" i="1"/>
  <c r="S45" i="1" s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S81" i="1" s="1"/>
  <c r="O82" i="1"/>
  <c r="S82" i="1" s="1"/>
  <c r="O83" i="1"/>
  <c r="O84" i="1"/>
  <c r="O85" i="1"/>
  <c r="O86" i="1"/>
  <c r="O87" i="1"/>
  <c r="O88" i="1"/>
  <c r="O89" i="1"/>
  <c r="O90" i="1"/>
  <c r="O91" i="1"/>
  <c r="O92" i="1"/>
  <c r="O93" i="1"/>
  <c r="S93" i="1" s="1"/>
  <c r="T93" i="1" s="1"/>
  <c r="O94" i="1"/>
  <c r="S94" i="1" s="1"/>
  <c r="O95" i="1"/>
  <c r="O96" i="1"/>
  <c r="O97" i="1"/>
  <c r="O98" i="1"/>
  <c r="O99" i="1"/>
  <c r="O100" i="1"/>
  <c r="O101" i="1"/>
  <c r="O102" i="1"/>
  <c r="O103" i="1"/>
  <c r="O104" i="1"/>
  <c r="O105" i="1"/>
  <c r="O106" i="1"/>
  <c r="S106" i="1" s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S129" i="1" s="1"/>
  <c r="T129" i="1" s="1"/>
  <c r="O130" i="1"/>
  <c r="O131" i="1"/>
  <c r="O132" i="1"/>
  <c r="O133" i="1"/>
  <c r="S133" i="1" s="1"/>
  <c r="T133" i="1" s="1"/>
  <c r="O134" i="1"/>
  <c r="O135" i="1"/>
  <c r="O136" i="1"/>
  <c r="O137" i="1"/>
  <c r="O138" i="1"/>
  <c r="O139" i="1"/>
  <c r="O140" i="1"/>
  <c r="O141" i="1"/>
  <c r="S141" i="1" s="1"/>
  <c r="O142" i="1"/>
  <c r="O143" i="1"/>
  <c r="O144" i="1"/>
  <c r="O145" i="1"/>
  <c r="S145" i="1" s="1"/>
  <c r="O146" i="1"/>
  <c r="O147" i="1"/>
  <c r="O148" i="1"/>
  <c r="O149" i="1"/>
  <c r="O150" i="1"/>
  <c r="O151" i="1"/>
  <c r="O152" i="1"/>
  <c r="O153" i="1"/>
  <c r="O154" i="1"/>
  <c r="O155" i="1"/>
  <c r="O156" i="1"/>
  <c r="O157" i="1"/>
  <c r="S157" i="1" s="1"/>
  <c r="T157" i="1" s="1"/>
  <c r="O158" i="1"/>
  <c r="O159" i="1"/>
  <c r="O160" i="1"/>
  <c r="O161" i="1"/>
  <c r="O162" i="1"/>
  <c r="O163" i="1"/>
  <c r="O164" i="1"/>
  <c r="O165" i="1"/>
  <c r="O166" i="1"/>
  <c r="S166" i="1" s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S185" i="1" s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S201" i="1" s="1"/>
  <c r="O202" i="1"/>
  <c r="O203" i="1"/>
  <c r="O204" i="1"/>
  <c r="O205" i="1"/>
  <c r="O206" i="1"/>
  <c r="O207" i="1"/>
  <c r="O208" i="1"/>
  <c r="O209" i="1"/>
  <c r="O210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S40" i="1" s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S76" i="1" s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S112" i="1" s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S148" i="1" s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S184" i="1" s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" i="1"/>
  <c r="P2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" i="1"/>
  <c r="S3" i="1"/>
  <c r="S7" i="1"/>
  <c r="S9" i="1"/>
  <c r="S13" i="1"/>
  <c r="S15" i="1"/>
  <c r="S16" i="1"/>
  <c r="S21" i="1"/>
  <c r="S22" i="1"/>
  <c r="S23" i="1"/>
  <c r="S31" i="1"/>
  <c r="S33" i="1"/>
  <c r="S39" i="1"/>
  <c r="T39" i="1" s="1"/>
  <c r="S55" i="1"/>
  <c r="T55" i="1" s="1"/>
  <c r="S57" i="1"/>
  <c r="S59" i="1"/>
  <c r="S67" i="1"/>
  <c r="S69" i="1"/>
  <c r="S73" i="1"/>
  <c r="S75" i="1"/>
  <c r="T75" i="1" s="1"/>
  <c r="S91" i="1"/>
  <c r="T91" i="1" s="1"/>
  <c r="S99" i="1"/>
  <c r="S105" i="1"/>
  <c r="S115" i="1"/>
  <c r="S117" i="1"/>
  <c r="S123" i="1"/>
  <c r="S135" i="1"/>
  <c r="S136" i="1"/>
  <c r="S151" i="1"/>
  <c r="S153" i="1"/>
  <c r="S159" i="1"/>
  <c r="S160" i="1"/>
  <c r="S165" i="1"/>
  <c r="S167" i="1"/>
  <c r="S175" i="1"/>
  <c r="S177" i="1"/>
  <c r="S183" i="1"/>
  <c r="S189" i="1"/>
  <c r="S199" i="1"/>
  <c r="T199" i="1" s="1"/>
  <c r="S203" i="1"/>
  <c r="T3" i="1"/>
  <c r="T57" i="1"/>
  <c r="S205" i="1" l="1"/>
  <c r="S193" i="1"/>
  <c r="T193" i="1" s="1"/>
  <c r="S181" i="1"/>
  <c r="S169" i="1"/>
  <c r="T169" i="1" s="1"/>
  <c r="S149" i="1"/>
  <c r="S121" i="1"/>
  <c r="S113" i="1"/>
  <c r="S109" i="1"/>
  <c r="S97" i="1"/>
  <c r="S85" i="1"/>
  <c r="S77" i="1"/>
  <c r="S61" i="1"/>
  <c r="T61" i="1" s="1"/>
  <c r="S49" i="1"/>
  <c r="S37" i="1"/>
  <c r="T37" i="1" s="1"/>
  <c r="S25" i="1"/>
  <c r="T25" i="1" s="1"/>
  <c r="S202" i="1"/>
  <c r="T202" i="1" s="1"/>
  <c r="S190" i="1"/>
  <c r="S178" i="1"/>
  <c r="T178" i="1" s="1"/>
  <c r="S154" i="1"/>
  <c r="S142" i="1"/>
  <c r="T142" i="1" s="1"/>
  <c r="S130" i="1"/>
  <c r="S118" i="1"/>
  <c r="T118" i="1" s="1"/>
  <c r="S70" i="1"/>
  <c r="S58" i="1"/>
  <c r="T58" i="1" s="1"/>
  <c r="S46" i="1"/>
  <c r="S34" i="1"/>
  <c r="T34" i="1" s="1"/>
  <c r="S208" i="1"/>
  <c r="S196" i="1"/>
  <c r="T196" i="1" s="1"/>
  <c r="S172" i="1"/>
  <c r="T172" i="1" s="1"/>
  <c r="S124" i="1"/>
  <c r="S100" i="1"/>
  <c r="S88" i="1"/>
  <c r="T88" i="1" s="1"/>
  <c r="S64" i="1"/>
  <c r="T64" i="1" s="1"/>
  <c r="S52" i="1"/>
  <c r="T52" i="1" s="1"/>
  <c r="S28" i="1"/>
  <c r="S207" i="1"/>
  <c r="S195" i="1"/>
  <c r="T195" i="1" s="1"/>
  <c r="S187" i="1"/>
  <c r="T187" i="1" s="1"/>
  <c r="S171" i="1"/>
  <c r="S163" i="1"/>
  <c r="T163" i="1" s="1"/>
  <c r="S147" i="1"/>
  <c r="T147" i="1" s="1"/>
  <c r="S139" i="1"/>
  <c r="T139" i="1" s="1"/>
  <c r="S131" i="1"/>
  <c r="S127" i="1"/>
  <c r="S111" i="1"/>
  <c r="T111" i="1" s="1"/>
  <c r="S103" i="1"/>
  <c r="T103" i="1" s="1"/>
  <c r="S95" i="1"/>
  <c r="S87" i="1"/>
  <c r="T87" i="1" s="1"/>
  <c r="S79" i="1"/>
  <c r="S63" i="1"/>
  <c r="T63" i="1" s="1"/>
  <c r="S51" i="1"/>
  <c r="S43" i="1"/>
  <c r="T43" i="1" s="1"/>
  <c r="S27" i="1"/>
  <c r="T27" i="1" s="1"/>
  <c r="S19" i="1"/>
  <c r="T19" i="1" s="1"/>
  <c r="S14" i="1"/>
  <c r="T184" i="1"/>
  <c r="T76" i="1"/>
  <c r="T112" i="1"/>
  <c r="T40" i="1"/>
  <c r="T148" i="1"/>
  <c r="T153" i="1"/>
  <c r="T124" i="1"/>
  <c r="T95" i="1"/>
  <c r="T45" i="1"/>
  <c r="T23" i="1"/>
  <c r="T208" i="1"/>
  <c r="T151" i="1"/>
  <c r="T136" i="1"/>
  <c r="T115" i="1"/>
  <c r="T100" i="1"/>
  <c r="T183" i="1"/>
  <c r="T185" i="1"/>
  <c r="T171" i="1"/>
  <c r="T113" i="1"/>
  <c r="T99" i="1"/>
  <c r="T85" i="1"/>
  <c r="T70" i="1"/>
  <c r="T41" i="1"/>
  <c r="T13" i="1"/>
  <c r="T14" i="1"/>
  <c r="T189" i="1"/>
  <c r="T160" i="1"/>
  <c r="T131" i="1"/>
  <c r="T67" i="1"/>
  <c r="T7" i="1"/>
  <c r="T181" i="1"/>
  <c r="T166" i="1"/>
  <c r="T123" i="1"/>
  <c r="T207" i="1"/>
  <c r="T149" i="1"/>
  <c r="T135" i="1"/>
  <c r="T121" i="1"/>
  <c r="T106" i="1"/>
  <c r="T77" i="1"/>
  <c r="T21" i="1"/>
  <c r="T201" i="1"/>
  <c r="T165" i="1"/>
  <c r="T145" i="1"/>
  <c r="T109" i="1"/>
  <c r="T79" i="1"/>
  <c r="T49" i="1"/>
  <c r="T15" i="1"/>
  <c r="T205" i="1"/>
  <c r="T190" i="1"/>
  <c r="T177" i="1"/>
  <c r="T154" i="1"/>
  <c r="T141" i="1"/>
  <c r="T127" i="1"/>
  <c r="T105" i="1"/>
  <c r="T97" i="1"/>
  <c r="T82" i="1"/>
  <c r="T69" i="1"/>
  <c r="T46" i="1"/>
  <c r="T33" i="1"/>
  <c r="T9" i="1"/>
  <c r="T203" i="1"/>
  <c r="T175" i="1"/>
  <c r="T117" i="1"/>
  <c r="T81" i="1"/>
  <c r="T16" i="1"/>
  <c r="S204" i="1"/>
  <c r="T167" i="1"/>
  <c r="T59" i="1"/>
  <c r="T31" i="1"/>
  <c r="T159" i="1"/>
  <c r="T130" i="1"/>
  <c r="T94" i="1"/>
  <c r="T73" i="1"/>
  <c r="T51" i="1"/>
  <c r="T28" i="1"/>
  <c r="T22" i="1"/>
  <c r="S210" i="1"/>
  <c r="S206" i="1"/>
  <c r="S198" i="1"/>
  <c r="S194" i="1"/>
  <c r="S186" i="1"/>
  <c r="S182" i="1"/>
  <c r="S174" i="1"/>
  <c r="S170" i="1"/>
  <c r="S162" i="1"/>
  <c r="S158" i="1"/>
  <c r="S150" i="1"/>
  <c r="S146" i="1"/>
  <c r="S138" i="1"/>
  <c r="S134" i="1"/>
  <c r="S126" i="1"/>
  <c r="S122" i="1"/>
  <c r="S114" i="1"/>
  <c r="S110" i="1"/>
  <c r="S102" i="1"/>
  <c r="S98" i="1"/>
  <c r="S90" i="1"/>
  <c r="S86" i="1"/>
  <c r="S78" i="1"/>
  <c r="S74" i="1"/>
  <c r="S66" i="1"/>
  <c r="S62" i="1"/>
  <c r="S54" i="1"/>
  <c r="S50" i="1"/>
  <c r="S42" i="1"/>
  <c r="S38" i="1"/>
  <c r="S30" i="1"/>
  <c r="S26" i="1"/>
  <c r="S18" i="1"/>
  <c r="S6" i="1"/>
  <c r="S191" i="1"/>
  <c r="S179" i="1"/>
  <c r="S155" i="1"/>
  <c r="S143" i="1"/>
  <c r="S119" i="1"/>
  <c r="S107" i="1"/>
  <c r="S83" i="1"/>
  <c r="S71" i="1"/>
  <c r="S47" i="1"/>
  <c r="S35" i="1"/>
  <c r="S2" i="1"/>
  <c r="S5" i="1"/>
  <c r="S200" i="1"/>
  <c r="S192" i="1"/>
  <c r="S188" i="1"/>
  <c r="S180" i="1"/>
  <c r="S176" i="1"/>
  <c r="S168" i="1"/>
  <c r="S164" i="1"/>
  <c r="S156" i="1"/>
  <c r="S152" i="1"/>
  <c r="S144" i="1"/>
  <c r="S140" i="1"/>
  <c r="S132" i="1"/>
  <c r="S128" i="1"/>
  <c r="S120" i="1"/>
  <c r="S116" i="1"/>
  <c r="S108" i="1"/>
  <c r="S104" i="1"/>
  <c r="S96" i="1"/>
  <c r="S92" i="1"/>
  <c r="S84" i="1"/>
  <c r="S80" i="1"/>
  <c r="S72" i="1"/>
  <c r="S68" i="1"/>
  <c r="S60" i="1"/>
  <c r="S56" i="1"/>
  <c r="S48" i="1"/>
  <c r="S44" i="1"/>
  <c r="S36" i="1"/>
  <c r="S32" i="1"/>
  <c r="S24" i="1"/>
  <c r="S209" i="1"/>
  <c r="S197" i="1"/>
  <c r="S173" i="1"/>
  <c r="S161" i="1"/>
  <c r="S137" i="1"/>
  <c r="S125" i="1"/>
  <c r="S101" i="1"/>
  <c r="S89" i="1"/>
  <c r="S65" i="1"/>
  <c r="S53" i="1"/>
  <c r="S29" i="1"/>
  <c r="S17" i="1"/>
  <c r="S11" i="1"/>
  <c r="S4" i="1"/>
  <c r="S20" i="1"/>
  <c r="S12" i="1"/>
  <c r="S8" i="1"/>
  <c r="S10" i="1"/>
  <c r="T65" i="1" l="1"/>
  <c r="T44" i="1"/>
  <c r="T116" i="1"/>
  <c r="T12" i="1"/>
  <c r="T89" i="1"/>
  <c r="T24" i="1"/>
  <c r="T72" i="1"/>
  <c r="T120" i="1"/>
  <c r="T192" i="1"/>
  <c r="T107" i="1"/>
  <c r="T26" i="1"/>
  <c r="T74" i="1"/>
  <c r="T98" i="1"/>
  <c r="T146" i="1"/>
  <c r="T194" i="1"/>
  <c r="T20" i="1"/>
  <c r="T29" i="1"/>
  <c r="T101" i="1"/>
  <c r="T173" i="1"/>
  <c r="T32" i="1"/>
  <c r="T56" i="1"/>
  <c r="T80" i="1"/>
  <c r="T104" i="1"/>
  <c r="T128" i="1"/>
  <c r="T152" i="1"/>
  <c r="T176" i="1"/>
  <c r="T200" i="1"/>
  <c r="T47" i="1"/>
  <c r="T119" i="1"/>
  <c r="T191" i="1"/>
  <c r="T30" i="1"/>
  <c r="T54" i="1"/>
  <c r="T78" i="1"/>
  <c r="T102" i="1"/>
  <c r="T126" i="1"/>
  <c r="T150" i="1"/>
  <c r="T174" i="1"/>
  <c r="T198" i="1"/>
  <c r="T11" i="1"/>
  <c r="T68" i="1"/>
  <c r="T164" i="1"/>
  <c r="T17" i="1"/>
  <c r="T161" i="1"/>
  <c r="T96" i="1"/>
  <c r="T144" i="1"/>
  <c r="T35" i="1"/>
  <c r="T10" i="1"/>
  <c r="T4" i="1"/>
  <c r="T53" i="1"/>
  <c r="T125" i="1"/>
  <c r="T197" i="1"/>
  <c r="T36" i="1"/>
  <c r="T60" i="1"/>
  <c r="T84" i="1"/>
  <c r="T108" i="1"/>
  <c r="T132" i="1"/>
  <c r="T156" i="1"/>
  <c r="T180" i="1"/>
  <c r="T5" i="1"/>
  <c r="T71" i="1"/>
  <c r="T143" i="1"/>
  <c r="T6" i="1"/>
  <c r="T38" i="1"/>
  <c r="T62" i="1"/>
  <c r="T86" i="1"/>
  <c r="T110" i="1"/>
  <c r="T134" i="1"/>
  <c r="T158" i="1"/>
  <c r="T182" i="1"/>
  <c r="T206" i="1"/>
  <c r="T137" i="1"/>
  <c r="T92" i="1"/>
  <c r="T140" i="1"/>
  <c r="T188" i="1"/>
  <c r="T2" i="1"/>
  <c r="S211" i="1"/>
  <c r="T83" i="1"/>
  <c r="T155" i="1"/>
  <c r="T18" i="1"/>
  <c r="T42" i="1"/>
  <c r="T66" i="1"/>
  <c r="T90" i="1"/>
  <c r="T114" i="1"/>
  <c r="T138" i="1"/>
  <c r="T162" i="1"/>
  <c r="T186" i="1"/>
  <c r="T210" i="1"/>
  <c r="T204" i="1"/>
  <c r="T8" i="1"/>
  <c r="T209" i="1"/>
  <c r="T48" i="1"/>
  <c r="T168" i="1"/>
  <c r="T179" i="1"/>
  <c r="T50" i="1"/>
  <c r="T122" i="1"/>
  <c r="T170" i="1"/>
</calcChain>
</file>

<file path=xl/sharedStrings.xml><?xml version="1.0" encoding="utf-8"?>
<sst xmlns="http://schemas.openxmlformats.org/spreadsheetml/2006/main" count="883" uniqueCount="669">
  <si>
    <t>evidenční číslo projektu</t>
  </si>
  <si>
    <t>název projektu</t>
  </si>
  <si>
    <t>registrační název žadatele</t>
  </si>
  <si>
    <t>IČ žadatele</t>
  </si>
  <si>
    <t>právní subjektivita žadatele</t>
  </si>
  <si>
    <t>celkem - projekt</t>
  </si>
  <si>
    <t>PRCH-IPBK-0043/2017</t>
  </si>
  <si>
    <t>Podpora bezpečí na školách (Praha 3 a Praha 9)</t>
  </si>
  <si>
    <t>Pedagogicko-psychologická poradna pro Prahu 3 a 9</t>
  </si>
  <si>
    <t>PRCH-IPBK-0022/2017</t>
  </si>
  <si>
    <t>Podpora bezpečí našich dětí</t>
  </si>
  <si>
    <t>Dětský domov, Základní škola a školní jídelna</t>
  </si>
  <si>
    <t>PRCH-IPBK-0258/2017</t>
  </si>
  <si>
    <t>Vzdělávání pedagogů v oblasti vedení třídnických hodin</t>
  </si>
  <si>
    <t xml:space="preserve"> Grafická 13/1060Základní škola a mateřská škola Praha 5 - Smíchov</t>
  </si>
  <si>
    <t>PRCH-IPBK-0288/2017</t>
  </si>
  <si>
    <t>Supervize pedagogického týmu ZŠ ZaHRAda v oblasti bezpečného klimatu</t>
  </si>
  <si>
    <t>Základní škola ZaHRAda</t>
  </si>
  <si>
    <t>03798798</t>
  </si>
  <si>
    <t>PRCH-IPBK-0283/2017</t>
  </si>
  <si>
    <t>Ve stínu Krále - jak se stát průvodci na cestě (komunikace a vztahy mezi pracovníky MŠ jako základ zdravého klimatu)</t>
  </si>
  <si>
    <t>Mateřská škola Dubovice</t>
  </si>
  <si>
    <t>PRCH-IPBK-0217/2017</t>
  </si>
  <si>
    <t>Bezpečná sborovna</t>
  </si>
  <si>
    <t>Základní škola a Mateřská škola Praha 7</t>
  </si>
  <si>
    <t>PRCH-IPBK-0290/2017</t>
  </si>
  <si>
    <t>Návazné vzdělávání pedagogického sboru na preventivní program školy (Základní škola Želiv, okres Pelhřimov)</t>
  </si>
  <si>
    <t>Základní škola Želiv, okres Pelhřimov</t>
  </si>
  <si>
    <t>PRCH-IPBK-0050/2017</t>
  </si>
  <si>
    <t>Bezpečné klima na ZŠ Březenecká v Chomutově</t>
  </si>
  <si>
    <t xml:space="preserve"> Základní škola Chomutov, Březenecká 4679</t>
  </si>
  <si>
    <t>PRCH-IPBK-0028/2017</t>
  </si>
  <si>
    <t>Klimatik</t>
  </si>
  <si>
    <t>Základní škola Dašice, okres Pardubice</t>
  </si>
  <si>
    <t>PRCH-IPBK-0299/2017</t>
  </si>
  <si>
    <t xml:space="preserve">Skupinová supervize - pomocník učitelů  </t>
  </si>
  <si>
    <t>ZŠ Hanspaulka a MŠ Kohoutek, Praha 6, Sušická 29</t>
  </si>
  <si>
    <t>PRCH-IPBK-0282/2017</t>
  </si>
  <si>
    <t>Bezpečně ve Vítkové</t>
  </si>
  <si>
    <t>Dvouletá katolická střední škola</t>
  </si>
  <si>
    <t>PRCH-IPBK-0294/2017</t>
  </si>
  <si>
    <t>Škola, kam chodím rád</t>
  </si>
  <si>
    <t xml:space="preserve"> Škola Můj Projekt - základní škola Praha,  s.r.o.</t>
  </si>
  <si>
    <t>PRCH-IPBK-0235/2017</t>
  </si>
  <si>
    <t>ZŠ a MŠ Přibice</t>
  </si>
  <si>
    <t>Základní škola a Mateřská škola Přibice, příspěvková organizace</t>
  </si>
  <si>
    <t>PRCH-IPBK-0245/2017</t>
  </si>
  <si>
    <t>Vzděláváním ke zvyšování profesionality práce IV</t>
  </si>
  <si>
    <t>Oblastní pedagogicko-psychologická poradna Vyškov, příspěvková organizace</t>
  </si>
  <si>
    <t>PRCH-IPBK-0237/2017</t>
  </si>
  <si>
    <t>VYTVÁŘENÍ A POSILOVÁNÍ TŘÍDNÍHO KOLEKTIVU - vzdělávání a metodická podpora pedagogů 2017</t>
  </si>
  <si>
    <t>Křesťanská pedagogicko-psychologická poradna</t>
  </si>
  <si>
    <t>PRCH-IPBK-0004/2017</t>
  </si>
  <si>
    <t>Go on ...</t>
  </si>
  <si>
    <t>Masarykovo gymnázium, Příbor, příspěvková organizace</t>
  </si>
  <si>
    <t>00601641</t>
  </si>
  <si>
    <t>PRCH-IPBK-0035/2017</t>
  </si>
  <si>
    <t>Bezpečně v desenské škole</t>
  </si>
  <si>
    <t>ZŠ a MŠ Desná</t>
  </si>
  <si>
    <t>PRCH-IPBK-0242/2017</t>
  </si>
  <si>
    <t>Bezpečné klima na Zatlance - třídnické hodiny</t>
  </si>
  <si>
    <t xml:space="preserve"> Na Zatlance 11 Praha 5Gymnázium</t>
  </si>
  <si>
    <t>PRCH-IPBK-0009/2017</t>
  </si>
  <si>
    <t>Bezpečné klima v CMGaSOŠP Brno</t>
  </si>
  <si>
    <t>Jitka Coufalová</t>
  </si>
  <si>
    <t>PRCH-IPBK-0281/2017</t>
  </si>
  <si>
    <t>Komunikací k porozumnění</t>
  </si>
  <si>
    <t>Arcibiskupské gymnázium</t>
  </si>
  <si>
    <t>PRCH-IPBK-0216/2017</t>
  </si>
  <si>
    <t>Prevence jako meta dosažení cíle kvalitnějšího vzdělávání</t>
  </si>
  <si>
    <t xml:space="preserve"> s.r.o.EDUCAnet - střední škola a základní škola České Budějovice</t>
  </si>
  <si>
    <t>PRCH-IPBK-0127/2017</t>
  </si>
  <si>
    <t>Bezpečné klima OACB</t>
  </si>
  <si>
    <t>Obchodní akademie, České Budějovice, Husova 1</t>
  </si>
  <si>
    <t>PRCH-IPBK-0148/2017</t>
  </si>
  <si>
    <t>Supervize v ZŠ Eden</t>
  </si>
  <si>
    <t>ZÁKLADNÍ ŠKOLA EDEN</t>
  </si>
  <si>
    <t>PRCH-IPBK-0198/2017</t>
  </si>
  <si>
    <t>Bezpečné klima na ZŠ Týn nad Vltavou, Malá Strana</t>
  </si>
  <si>
    <t xml:space="preserve"> Základní škola Týn nad Vltavou, Malá Strana</t>
  </si>
  <si>
    <t>PRCH-IPBK-0247/2017</t>
  </si>
  <si>
    <t>Bezpečné klima na ZŠ Antonína Čermáka</t>
  </si>
  <si>
    <t xml:space="preserve"> Základní škola a Mateřská škola Antonína Čermáka, Praha 6</t>
  </si>
  <si>
    <t>PRCH-IPBK-0033/2017</t>
  </si>
  <si>
    <t>Bezpečné klima ve škole</t>
  </si>
  <si>
    <t>Základní škola a Mateřská škola Nová Bystřice</t>
  </si>
  <si>
    <t>PRCH-IPBK-0183/2017</t>
  </si>
  <si>
    <t>Bezpečné klima ve Střední průmyslové škole Na Třebešíně</t>
  </si>
  <si>
    <t xml:space="preserve">Střední průmyslová škola, Praha 10, Na Třebešíně 2299  </t>
  </si>
  <si>
    <t>PRCH-IPBK-0018/2017</t>
  </si>
  <si>
    <t>Efektivně řešit šikanu a neublížit!</t>
  </si>
  <si>
    <t>Pedagogicko-psychologická poradna</t>
  </si>
  <si>
    <t>PRCH-IPBK-0025/2017</t>
  </si>
  <si>
    <t>Bezpečná škola</t>
  </si>
  <si>
    <t>Základní škola, Trutnov 2, Mládežnická 536</t>
  </si>
  <si>
    <t>PRCH-IPBK-0140/2017</t>
  </si>
  <si>
    <t>Podpora pedagogického sboru</t>
  </si>
  <si>
    <t>Střední průmyslová škola a Vyšší odborná škola, Písek, Karla Čapka 402</t>
  </si>
  <si>
    <t>PRCH-IPBK-0249/2017</t>
  </si>
  <si>
    <t>Posilování bezpečného klimatu na Karlínské obchodní akademii</t>
  </si>
  <si>
    <t>Karlínská obchodní akademie a vyšší odborná škola ekonomická</t>
  </si>
  <si>
    <t>PRCH-IPBK-0200/2017</t>
  </si>
  <si>
    <t>Síla úspěchu = kompaktní a zdravý kolektiv</t>
  </si>
  <si>
    <t>Střední škola, Dětský domov a Školní jídelna, Velké Heraltice, příspěvková organizace</t>
  </si>
  <si>
    <t>PRCH-IPBK-0078/2017</t>
  </si>
  <si>
    <t>Bezpečné klima na Podřipské škole</t>
  </si>
  <si>
    <t>Soukromá podřipská střední odborná škola a střední odborné učiliště o.p.s.</t>
  </si>
  <si>
    <t>Obecně prospěšná společnost</t>
  </si>
  <si>
    <t>PRCH-IPBK-0162/2017</t>
  </si>
  <si>
    <t>Vzdělávací program a metodická podpora pedagogů v práci s třídním kolektivem</t>
  </si>
  <si>
    <t xml:space="preserve"> Havlíčkova 13 Týn nad VltavouGymnázium</t>
  </si>
  <si>
    <t>PRCH-IPBK-0032/2017</t>
  </si>
  <si>
    <t>Bezpečná staroměstská škola</t>
  </si>
  <si>
    <t>Základní škola, Staré Město, okres Uherské Hradiště, příspěvková organizace</t>
  </si>
  <si>
    <t>PRCH-IPBK-0089/2017</t>
  </si>
  <si>
    <t>Skupinové supervize pro vyučující</t>
  </si>
  <si>
    <t xml:space="preserve"> příspěvková organizaceZákladní škola Světice</t>
  </si>
  <si>
    <t>PRCH-IPBK-0159/2017</t>
  </si>
  <si>
    <t>„Jak na třídní kolektiv, aneb bezpečná třída“</t>
  </si>
  <si>
    <t>Střední škola obchodu, řemesel, služeb a Základní škola, Ústí nad Labem, příspěvková organizace</t>
  </si>
  <si>
    <t>00082627</t>
  </si>
  <si>
    <t>PRCH-IPBK-0168/2017</t>
  </si>
  <si>
    <t>Bezpečné klima na Základní škole Prachatice, Národní 1018</t>
  </si>
  <si>
    <t>Základní škola Prachatice, Národní 1018</t>
  </si>
  <si>
    <t>00583278</t>
  </si>
  <si>
    <t>PRCH-IPBK-0014/2017</t>
  </si>
  <si>
    <t>Bezpečné klima ve škole využitím metody tutoring</t>
  </si>
  <si>
    <t>Střední škola filmová, multimediální a počítačových technologií s.r.o.</t>
  </si>
  <si>
    <t>PRCH-IPBK-0058/2017</t>
  </si>
  <si>
    <t>Bezpečné klima  - Odyssea</t>
  </si>
  <si>
    <t>Fakultní základní škola při Pedagogické fakultě UK, Praha 13, Brdičkova 1878</t>
  </si>
  <si>
    <t>PRCH-IPBK-0034/2017</t>
  </si>
  <si>
    <t>Bezpečné klima - 3. ZŠ Cheb</t>
  </si>
  <si>
    <t>3. základní škola Cheb, Malé náměstí 3, příspěvková organizace</t>
  </si>
  <si>
    <t>PRCH-IPBK-0086/2017</t>
  </si>
  <si>
    <t>Beze strachu do školy</t>
  </si>
  <si>
    <t>Soukromá SOŠ manažerská a zdravotnická s.r.o.</t>
  </si>
  <si>
    <t>PRCH-IPBK-0244/2017</t>
  </si>
  <si>
    <t>Bezpečné klima ve škole, ZŠ Kardašova Řečice</t>
  </si>
  <si>
    <t>Základní škola a Mateřská škola Kardašova Řečice</t>
  </si>
  <si>
    <t>PRCH-IPBK-0039/2017</t>
  </si>
  <si>
    <t>Nechme šikanu přede dveřmi školy</t>
  </si>
  <si>
    <t xml:space="preserve"> Moskevská 2929Základní škola Kladno</t>
  </si>
  <si>
    <t>PRCH-IPBK-0027/2017</t>
  </si>
  <si>
    <t>Tutoriální systém jakožto nástroj pro bezpečné klima ve škole</t>
  </si>
  <si>
    <t>Základní škola a mateřská škola Parentes Praha</t>
  </si>
  <si>
    <t>PRCH-IPBK-0133/2017</t>
  </si>
  <si>
    <t>Bezpečně i s poradnou</t>
  </si>
  <si>
    <t>Pedagogicko-psychologická poradna Ústí nad Orlicí, Královéhradecká 513</t>
  </si>
  <si>
    <t>PRCH-IPBK-0273/2017</t>
  </si>
  <si>
    <t>Spokojený třídní kolektiv – záruka úspěšného vzdělávacího procesu</t>
  </si>
  <si>
    <t xml:space="preserve">Diagnostický ústav pro mládež, středisko výchovné péče a školní jídelna </t>
  </si>
  <si>
    <t>PRCH-IPBK-0116/2017</t>
  </si>
  <si>
    <t>Mluvme spolu</t>
  </si>
  <si>
    <t>Základní škola Mikulovice, okres Jeseník</t>
  </si>
  <si>
    <t>PRCH-IPBK-0194/2017</t>
  </si>
  <si>
    <t>Komplexní řešení rizikového chování ve škole</t>
  </si>
  <si>
    <t>Střední odborná škola zdravotnická a Střední odborné učiliště, Český Krumlov, Tavírna 342</t>
  </si>
  <si>
    <t>PRCH-IPBK-0262/2017</t>
  </si>
  <si>
    <t>Vím, co mám dělat</t>
  </si>
  <si>
    <t xml:space="preserve"> tř. Jiřího z Poděbrad 13 OlomoucSlovanské gymnázium</t>
  </si>
  <si>
    <t>00601781</t>
  </si>
  <si>
    <t>PRCH-IPBK-0013/2017</t>
  </si>
  <si>
    <t>Bezpečná škola- ZŠ Šumperk, Šumavská 21</t>
  </si>
  <si>
    <t>ZŠ Šumperk, Šumavská 21</t>
  </si>
  <si>
    <t>00852287</t>
  </si>
  <si>
    <t>PRCH-IPBK-0240/2017</t>
  </si>
  <si>
    <t>BEzpečná škoLa (BELA)</t>
  </si>
  <si>
    <t>Základní škola a Mateřská škola Velká Polom, příspěvková organizace</t>
  </si>
  <si>
    <t>PRCH-IPBK-0017/2017</t>
  </si>
  <si>
    <t>Bezpečné klima školy</t>
  </si>
  <si>
    <t>Obchodní akademie, Střední odborná škola a Jazyková škola s právem státní jazykové zkoušky, Hradec Králové</t>
  </si>
  <si>
    <t>PRCH-IPBK-0215/2017</t>
  </si>
  <si>
    <t>Název projektu: Návazné vzdělávání pedagogického sboru na preventivní program školy (Základní škola Nové Město nad Metují, Komenského 15)</t>
  </si>
  <si>
    <t>Základní škola Nové Město nad Metují, Komenského 15</t>
  </si>
  <si>
    <t>00857688</t>
  </si>
  <si>
    <t>PRCH-IPBK-0094/2017</t>
  </si>
  <si>
    <t>Jsme tu rádi a v bezpečí - klima školy podpořené vzděláváním pedagogů</t>
  </si>
  <si>
    <t>Základní škola a Mateřská škola, Lužany, okres Jičín</t>
  </si>
  <si>
    <t>PRCH-IPBK-0048/2017</t>
  </si>
  <si>
    <t>Vzdělávání v oblasti bezpečného klimatu na škole</t>
  </si>
  <si>
    <t>Základní škola a Mateřská škola Staré Město, okres Šumperk</t>
  </si>
  <si>
    <t>PRCH-IPBK-0223/2017</t>
  </si>
  <si>
    <t>Návazné vzdělávání pedagogického sboru na preventivní program školy (Základní škola Husitská, Nová Paka)</t>
  </si>
  <si>
    <t>Základní škola Husitská Nová Paka</t>
  </si>
  <si>
    <t>PRCH-IPBK-0286/2017</t>
  </si>
  <si>
    <t>Bezpečně se cítit znamená lépe se učit</t>
  </si>
  <si>
    <t xml:space="preserve"> Základní škola a Mateřská škola Nový Malín, příspěvková organizace</t>
  </si>
  <si>
    <t>PRCH-IPBK-0192/2017</t>
  </si>
  <si>
    <t>Bezpečné klima mezi námi</t>
  </si>
  <si>
    <t>Základní škola a Mateřská škola Emy Destinnové</t>
  </si>
  <si>
    <t>PRCH-IPBK-0232/2017</t>
  </si>
  <si>
    <t>Efektivní třídnické hodiny</t>
  </si>
  <si>
    <t>Základní škola Jablonec nad Nisou, Pivovarská 15, příspěvková organizace</t>
  </si>
  <si>
    <t>PRCH-IPBK-0243/2017</t>
  </si>
  <si>
    <t>Prevence a bezpečnost</t>
  </si>
  <si>
    <t>Gymnázium, Praha 2, Botičská 1</t>
  </si>
  <si>
    <t>PRCH-IPBK-0231/2017</t>
  </si>
  <si>
    <t>Jak předejít velkému třesku</t>
  </si>
  <si>
    <t>Základní škola a Mateřská škola Větrný Jeníkov, příspěvková organizace</t>
  </si>
  <si>
    <t>PRCH-IPBK-0106/2017</t>
  </si>
  <si>
    <t>Jsem ze Sportovky</t>
  </si>
  <si>
    <t>Sportovní soukromá základní škola s.r.o.</t>
  </si>
  <si>
    <t>PRCH-IPBK-0238/2017</t>
  </si>
  <si>
    <t>Přátelská škola k vám i k nám</t>
  </si>
  <si>
    <t xml:space="preserve">Základní škola a Mateřská škola, Deblín, okres Brno – venkov, příspěvková organizace  </t>
  </si>
  <si>
    <t>PRCH-IPBK-0225/2017</t>
  </si>
  <si>
    <t>Návazné vzdělávání pedagogického sboru na preventivní program školy (Základní škola a Mateřská škola Libáň)</t>
  </si>
  <si>
    <t>Základní škola a Mateřská škola Libáň, okres Jičín</t>
  </si>
  <si>
    <t>PRCH-IPBK-0233/2017</t>
  </si>
  <si>
    <t>ZŠ a MŠ Těšetice</t>
  </si>
  <si>
    <t>Základní škola a mateřská škola Těšetice, 783 46, příspěvková organizace</t>
  </si>
  <si>
    <t>PRCH-IPBK-0221/2017</t>
  </si>
  <si>
    <t>Komplexní prevence rizikového chování ve škole</t>
  </si>
  <si>
    <t>Střední zdravotnická škola Jindřichův Hradec</t>
  </si>
  <si>
    <t>00666718</t>
  </si>
  <si>
    <t>PRCH-IPBK-0042/2017</t>
  </si>
  <si>
    <t>Bezpečné klima v ZŠ Praha - Radotín</t>
  </si>
  <si>
    <t>Základní škola Praha-Radotín, Loučanská 1112/3</t>
  </si>
  <si>
    <t>PRCH-IPBK-0156/2017</t>
  </si>
  <si>
    <t>Rozumím své třídě</t>
  </si>
  <si>
    <t>ZŠ a ZUŠ ŽLUTICE, příspěvková organizace</t>
  </si>
  <si>
    <t>PRCH-IPBK-0203/2017</t>
  </si>
  <si>
    <t>Návazné vzdělávání pedagogického sboru na preventivní program školy (Základní škola Mělník – Pšovka)</t>
  </si>
  <si>
    <t>Základní škola Mělník-Pšovka</t>
  </si>
  <si>
    <t>PRCH-IPBK-0226/2017</t>
  </si>
  <si>
    <t>Návazné vzdělávání pedagogického sboru na preventivní program školy (ZŠ praktická a ZŠ speciální Mělník)</t>
  </si>
  <si>
    <t>Základní škola praktická a Základní škola speciální Mělník</t>
  </si>
  <si>
    <t>PRCH-IPBK-0020/2017</t>
  </si>
  <si>
    <t>Třídnická hodina jako prostředek budování bezpečného klimatu</t>
  </si>
  <si>
    <t>Základní škola Mníšek pod Brdy</t>
  </si>
  <si>
    <t>PRCH-IPBK-0037/2017</t>
  </si>
  <si>
    <t>Bezpečné klima na SZŠ Tábor 2017</t>
  </si>
  <si>
    <t>Střední zdravotnická škola, Tábor, Mostecká 1912</t>
  </si>
  <si>
    <t>00667391</t>
  </si>
  <si>
    <t>PRCH-IPBK-0224/2017</t>
  </si>
  <si>
    <t>Návazné vzdělávání pedagogického sboru na preventivní program školy (Základní škola Mnichovo Hradiště, Sokolovská 254)</t>
  </si>
  <si>
    <t>Základní škola Mnichovo Hradiště, Sokolovská 254, okres Mladá Boleslav</t>
  </si>
  <si>
    <t>PRCH-IPBK-0255/2017</t>
  </si>
  <si>
    <t>Školní poradenské pracoviště bojuje za bezpečné klima na škole</t>
  </si>
  <si>
    <t xml:space="preserve"> Základní škola Chomutov, Kadaňská 2334</t>
  </si>
  <si>
    <t>PRCH-IPBK-0188/2017</t>
  </si>
  <si>
    <t>Návazné vzdělávání pedagogického sboru na preventivní program školy (Základní škola K. V. Raise, Lázně Bělohrad, okres Jičín)</t>
  </si>
  <si>
    <t>Základní škola K. V. Raise, Lázně Bělohrad, okres Jičín</t>
  </si>
  <si>
    <t>PRCH-IPBK-0172/2017</t>
  </si>
  <si>
    <t>Základní škola a mateřská škola Morašice okres Chrudim</t>
  </si>
  <si>
    <t>PRCH-IPBK-0190/2017</t>
  </si>
  <si>
    <t>Návazné vzdělávání pedagogického sboru na preventivní program školy (Základní škola Nové Město nad Metují, Školní 1000, okres Náchod)</t>
  </si>
  <si>
    <t>Základní škola Nové Město nad Metují, Školní 1000, okres Náchod</t>
  </si>
  <si>
    <t>00857858</t>
  </si>
  <si>
    <t>PRCH-IPBK-0111/2017</t>
  </si>
  <si>
    <t>ZŠ J. Matiegky Mělník</t>
  </si>
  <si>
    <t>Základní škola Jindřicha Matiegky Mělník, příspěvková organizace</t>
  </si>
  <si>
    <t>PRCH-IPBK-0171/2017</t>
  </si>
  <si>
    <t>Supervize pedagogického sboru v oblasti bezpečného klimatu školy</t>
  </si>
  <si>
    <t xml:space="preserve"> Základní škola u svatého Štěpána, Štěpánská 8, příspěvková organizace Praha 2</t>
  </si>
  <si>
    <t>PRCH-IPBK-0143/2017</t>
  </si>
  <si>
    <t>Bezpečné prostředí v naší škole</t>
  </si>
  <si>
    <t>Základní škola a mateřská škola KLAS s.r.o.</t>
  </si>
  <si>
    <t>PRCH-IPBK-0212/2017</t>
  </si>
  <si>
    <t>Bezpečné klima na GFP</t>
  </si>
  <si>
    <t>Gymnázium Františka Palackého Neratovice</t>
  </si>
  <si>
    <t>00474029</t>
  </si>
  <si>
    <t>PRCH-IPBK-0147/2017</t>
  </si>
  <si>
    <t>Vzdělávání, metodická podpora a supervize pedagogů pro práci s třídnickými hodinami</t>
  </si>
  <si>
    <t>Základní škola Petřiny - sever</t>
  </si>
  <si>
    <t>PRCH-IPBK-0163/2017</t>
  </si>
  <si>
    <t>Návazné vzdělávání pedagogického sboru na preventivní program školy (ZŠ a MŠ Kopidlno)</t>
  </si>
  <si>
    <t>Základní škola a Mateřská škola Kopidlno</t>
  </si>
  <si>
    <t>PRCH-IPBK-0158/2017</t>
  </si>
  <si>
    <t>Třídnická hodina jako základ bezpečí</t>
  </si>
  <si>
    <t>Gymnázium, Praha 4, Budějovická 680</t>
  </si>
  <si>
    <t>00335479</t>
  </si>
  <si>
    <t>PRCH-IPBK-0280/2017</t>
  </si>
  <si>
    <t>ŠKOLA, VE KTERÉ JSME RÁDI</t>
  </si>
  <si>
    <t>Základní škola a mateřská škola Ostrava, Ostrčilova 10, příspěvková organizace</t>
  </si>
  <si>
    <t>PRCH-IPBK-0293/2017</t>
  </si>
  <si>
    <t>Základní škola logopedická s.r.o.</t>
  </si>
  <si>
    <t>PRCH-IPBK-0295/2017</t>
  </si>
  <si>
    <t>Bezpečné bezpečí pro naše žáky</t>
  </si>
  <si>
    <t xml:space="preserve"> příspěvková organizace KrnovStřední pedagogická škola a Střední zdravotnická škola</t>
  </si>
  <si>
    <t>00601292</t>
  </si>
  <si>
    <t>PRCH-IPBK-0120/2017</t>
  </si>
  <si>
    <t>Vzděláváním k bezpečnější škole</t>
  </si>
  <si>
    <t>Základní škola a Mateřská škola Byšice, okres Mělník</t>
  </si>
  <si>
    <t>PRCH-IPBK-0138/2017</t>
  </si>
  <si>
    <t>Bezpečí je prima</t>
  </si>
  <si>
    <t>Základní škola, Radiměř, okres Svitavy</t>
  </si>
  <si>
    <t>PRCH-IPBK-0211/2017</t>
  </si>
  <si>
    <t>Kde končí rizikové jevy, začíná bezpečné klima</t>
  </si>
  <si>
    <t>Střední škola zemědělství a služeb, Město Albrechtice, příspěvková organizace</t>
  </si>
  <si>
    <t>00100307</t>
  </si>
  <si>
    <t>PRCH-IPBK-0222/2017</t>
  </si>
  <si>
    <t>Étos školy</t>
  </si>
  <si>
    <t xml:space="preserve"> Střední škola automobilní Krnov, příspěvková organizace</t>
  </si>
  <si>
    <t>PRCH-IPBK-0272/2017</t>
  </si>
  <si>
    <t>MŠ a ZŠ Klíček</t>
  </si>
  <si>
    <t>Mateřská škola a Základní škola Klíček</t>
  </si>
  <si>
    <t>PRCH-IPBK-0209/2017</t>
  </si>
  <si>
    <t>Preventivně-vzdělávací program na Gymnáziu Zikmunda Wintra v Rakovníku</t>
  </si>
  <si>
    <t>Gymnázium Zikmunda Wintra Rakovník, nám. J. Žižky 186</t>
  </si>
  <si>
    <t>PRCH-IPBK-0132/2017</t>
  </si>
  <si>
    <t>Metodou Council (Poradní kruh) ke zlepšení klimatu ve škole</t>
  </si>
  <si>
    <t>Základní škola waldorfská a mateřská škola České Budějovice o.p.s.</t>
  </si>
  <si>
    <t>PRCH-IPBK-0161/2017</t>
  </si>
  <si>
    <t>Základní škola a Mateřská škola Šanov, okres Rakovník</t>
  </si>
  <si>
    <t>PRCH-IPBK-0256/2017</t>
  </si>
  <si>
    <t>Bezpečné klima v ZWŠ Jinonice</t>
  </si>
  <si>
    <t xml:space="preserve">Základní škola waldorfská, Butovická 9/228, Praha 5 – Jinonice </t>
  </si>
  <si>
    <t>PRCH-IPBK-0085/2017</t>
  </si>
  <si>
    <t>Lepším třídním učitelem v ZŠ Frymburk</t>
  </si>
  <si>
    <t>Základní škola a Mateřská škola Frymburk</t>
  </si>
  <si>
    <t>00583791</t>
  </si>
  <si>
    <t>PRCH-IPBK-0259/2017</t>
  </si>
  <si>
    <t>MŠ Motýlek</t>
  </si>
  <si>
    <t>Mateřská škola Motýlek, Ústí nad Labem, Keplerova 782/26, příspěvková organizace</t>
  </si>
  <si>
    <t>PRCH-IPBK-0047/2017</t>
  </si>
  <si>
    <t>Bezpečné klima ZŠ Waldorfská Olomouc</t>
  </si>
  <si>
    <t>Waldorfská základní škola a mateřská škola Olomouc s.r.o.</t>
  </si>
  <si>
    <t>PRCH-IPBK-0003/2017</t>
  </si>
  <si>
    <t>Bezpečné klima v ZŠ Táborská</t>
  </si>
  <si>
    <t>Základní škola, Praha 4, Táborská 45</t>
  </si>
  <si>
    <t>PRCH-IPBK-0234/2017</t>
  </si>
  <si>
    <t>Každý jsme jedinečný, ale společně tvoříme naši školu</t>
  </si>
  <si>
    <t>Základní škola Jirkov, Studentská 1427, okres Chomutov</t>
  </si>
  <si>
    <t>00830763</t>
  </si>
  <si>
    <t>PRCH-IPBK-0189/2017</t>
  </si>
  <si>
    <t>Návazné vzdělávání pedagogického sboru na preventivní program školy (Základní škola Veltrusy, příspěvková organizace)</t>
  </si>
  <si>
    <t>Základní škola Veltrusy, příspěvková organizace</t>
  </si>
  <si>
    <t>PRCH-IPBK-0195/2017</t>
  </si>
  <si>
    <t>Zdokonalení systému prevence rizikového chování kooperujícího kolektivu pedagogů ZŠ Želatovská</t>
  </si>
  <si>
    <t>Základní škola Přerov, Želatovská 8</t>
  </si>
  <si>
    <t>PRCH-IPBK-0074/2017</t>
  </si>
  <si>
    <t>"Bezpečné klima - správná volba"</t>
  </si>
  <si>
    <t>Střední škola technických oborů, Havířov - Šumbark, Lidická 1a/600, příspěvková organizace</t>
  </si>
  <si>
    <t>PRCH-IPBK-0263/2017</t>
  </si>
  <si>
    <t>Návazné vzdělávání pedagogického sboru na preventivní program školy (Základní škola T.G. Masaryka Milovice)</t>
  </si>
  <si>
    <t>Základní škola T. G. Masaryka Milovice</t>
  </si>
  <si>
    <t>PRCH-IPBK-0241/2017</t>
  </si>
  <si>
    <t>Společně vše zvládneme</t>
  </si>
  <si>
    <t>Střední průmyslová škola, Ostrava - Vítkovice, příspěvková organizace</t>
  </si>
  <si>
    <t>00602141</t>
  </si>
  <si>
    <t>PRCH-IPBK-0257/2017</t>
  </si>
  <si>
    <t>Návazné vzdělávání pedagogického sboru na preventivní program školy (ZŠ Sadská)</t>
  </si>
  <si>
    <t>ZŠ Sadská</t>
  </si>
  <si>
    <t>PRCH-IPBK-0097/2017</t>
  </si>
  <si>
    <t>Bezpečně na ZŠ Vrchlabí</t>
  </si>
  <si>
    <t>Základní škola, Vrchlabí, nám. Míru 283</t>
  </si>
  <si>
    <t>PRCH-IPBK-0067/2017</t>
  </si>
  <si>
    <t>Bezpečné klima na školách - další vzdělávání pedagogických pracovníků</t>
  </si>
  <si>
    <t xml:space="preserve">Gymnázium, Šternberk, Horní náměstí 5 </t>
  </si>
  <si>
    <t>00601764</t>
  </si>
  <si>
    <t>PRCH-IPBK-0145/2017</t>
  </si>
  <si>
    <t>Bezpečné klima - DVPP</t>
  </si>
  <si>
    <t>Vyšší odborná škola, Střední škola, Centrum odborné přípravy, Sezimovo Ústí, Budějovická 421</t>
  </si>
  <si>
    <t>PRCH-IPBK-0119/2017</t>
  </si>
  <si>
    <t>Společně v bezpečí</t>
  </si>
  <si>
    <t xml:space="preserve"> Základní škola Waldorfská Pardubice, Gorkého 867</t>
  </si>
  <si>
    <t>PRCH-IPBK-0115/2017</t>
  </si>
  <si>
    <t>BEZPEČNÉ KLIMA PRO VŠECHNY</t>
  </si>
  <si>
    <t>Střední oborná škola stavební a zahradnická, Praha 9, Učňovská 1</t>
  </si>
  <si>
    <t>00300268</t>
  </si>
  <si>
    <t>PRCH-IPBK-0248/2017</t>
  </si>
  <si>
    <t xml:space="preserve"> nám.Edvarda Beneše 1573 KladnoGymnázium</t>
  </si>
  <si>
    <t>PRCH-IPBK-0197/2017</t>
  </si>
  <si>
    <t>Supervize školních metodiků pevence a dalších pedagogických pracovníků Prahy 6 v oblasti RCH</t>
  </si>
  <si>
    <t>Pedagogicko - psychologická poradna pro Prahu 6</t>
  </si>
  <si>
    <t>PRCH-IPBK-0205/2017</t>
  </si>
  <si>
    <t>Návazné vzdělávání pedagogického sboru na preventivní program školy (Základní škola a Mateřská škola Krčín)</t>
  </si>
  <si>
    <t>Základní škola a Mateřská škola Krčín</t>
  </si>
  <si>
    <t>PRCH-IPBK-0207/2017</t>
  </si>
  <si>
    <t>Naše škola - bezpečná škola II.</t>
  </si>
  <si>
    <t>Základní škola Opava, Šrámkova 4, příspěvková organizace</t>
  </si>
  <si>
    <t>00849642</t>
  </si>
  <si>
    <t>PRCH-IPBK-0083/2017</t>
  </si>
  <si>
    <t>Bezpečné klima ve SVÍTÁNÍ</t>
  </si>
  <si>
    <t>Základní škola a Praktická škola SVÍTÁNÍ, o.p.s.</t>
  </si>
  <si>
    <t>PRCH-IPBK-0236/2017</t>
  </si>
  <si>
    <t>ZŠ a MŠ Chýně</t>
  </si>
  <si>
    <t>Základní škola a Mateřská škola Chýně, okres Praha - západ</t>
  </si>
  <si>
    <t>PRCH-IPBK-0053/2017</t>
  </si>
  <si>
    <t>Bezpečné klima na ZŠ Lidická</t>
  </si>
  <si>
    <t>Základní škola Lidická, Hrádek nad Nisou, Školní ul. 325, okres Liberec, příspěvková organizace</t>
  </si>
  <si>
    <t>PRCH-IPBK-0069/2017</t>
  </si>
  <si>
    <t>Bezpečné klima v MŠ DUHA</t>
  </si>
  <si>
    <t xml:space="preserve"> příspěvková organizace Trojdílná 1117Mateřská škola se speciálními třídami DUHA Praha 5 - Košíře</t>
  </si>
  <si>
    <t>PRCH-IPBK-0040/2017</t>
  </si>
  <si>
    <t>Prima klima na Kosince</t>
  </si>
  <si>
    <t xml:space="preserve"> Kosinova 4 OlomoucStřední škola technická a obchodní</t>
  </si>
  <si>
    <t>PRCH-IPBK-0206/2017</t>
  </si>
  <si>
    <t>Učitel tvoří bezpečné klima</t>
  </si>
  <si>
    <t>Střední škola, Základní škola a Mateřská škola Šumperk, Hanácká 3</t>
  </si>
  <si>
    <t>PRCH-IPBK-0261/2017</t>
  </si>
  <si>
    <t>SOUO Králíky</t>
  </si>
  <si>
    <t>Střední odborné učiliště opravárenské, Králíky, Předměstí 427</t>
  </si>
  <si>
    <t>00087939</t>
  </si>
  <si>
    <t>PRCH-IPBK-0110/2017</t>
  </si>
  <si>
    <t>Za lepším klimatem na ZŠ náměstí Míru</t>
  </si>
  <si>
    <t>Základní škola, Liberec, nám. Míru 212/2, příspěvková organizace</t>
  </si>
  <si>
    <t>PRCH-IPBK-0136/2017</t>
  </si>
  <si>
    <t>Devět darů ve Vrchlabí</t>
  </si>
  <si>
    <t xml:space="preserve"> Horská 256 VrchlabíZákladní škola a mateřská škola</t>
  </si>
  <si>
    <t>PRCH-IPBK-0153/2017</t>
  </si>
  <si>
    <t>Vzdělávání školního metodika prevence:  dynamika třídy,  kurz KVP</t>
  </si>
  <si>
    <t>Gymnázium a obchodní akademie Mariánské Lázně, příspěvková organizace</t>
  </si>
  <si>
    <t>PRCH-IPBK-0019/2017</t>
  </si>
  <si>
    <t>Bezpečné klima SPŠ stavební v Plzni</t>
  </si>
  <si>
    <t>SPŠ stavební, Plzeň, Chodské nám. 2</t>
  </si>
  <si>
    <t>PRCH-IPBK-0049/2017</t>
  </si>
  <si>
    <t>Bezpečné klima v Mateřské škole Chomutov</t>
  </si>
  <si>
    <t xml:space="preserve"> Mateřská škola Chomutov, příspěvková organizace </t>
  </si>
  <si>
    <t>PRCH-IPBK-0157/2017</t>
  </si>
  <si>
    <t>Společně k bezpečí</t>
  </si>
  <si>
    <t>ZŠ a MŠ Ludvíka Očenáška Dolní Bělá, příspěvková organizace</t>
  </si>
  <si>
    <t>PRCH-IPBK-0302/2017</t>
  </si>
  <si>
    <t>Bezpečné klima v SVČ Déčko Náchod</t>
  </si>
  <si>
    <t xml:space="preserve">Středisko volného času Déčko, Náchod, Zámecká 243 </t>
  </si>
  <si>
    <t>PRCH-IPBK-0113/2017</t>
  </si>
  <si>
    <t>Monitoring klimatu ve škole a metodické vedení učitelů ZŠ Fr. Plamínkové v oblasti zlepšování klimatu ve škole</t>
  </si>
  <si>
    <t xml:space="preserve"> Františka Křížka 2 Základní škola Fr. Plamínkové s rozšířenou výukou jazyků Praha 7</t>
  </si>
  <si>
    <t>PRCH-IPBK-0208/2017</t>
  </si>
  <si>
    <t>Jedině spolu</t>
  </si>
  <si>
    <t xml:space="preserve"> příspěvková organizace Resslova 5 Ústí nad LabemStřední průmyslová škola</t>
  </si>
  <si>
    <t>00082201</t>
  </si>
  <si>
    <t>PRCH-IPBK-0291/2017</t>
  </si>
  <si>
    <t>S pohodou jde všechno lépe.</t>
  </si>
  <si>
    <t>Základní škola Ústí nad Labem, Hluboká 150, příspěvková organizace</t>
  </si>
  <si>
    <t>PRCH-IPBK-0169/2017</t>
  </si>
  <si>
    <t>Vzdělávání pedagogů Základní školy a mateřské školy Libchavy</t>
  </si>
  <si>
    <t>Základní škola a mateřská škola Libchavy</t>
  </si>
  <si>
    <t>PRCH-IPBK-0073/2017</t>
  </si>
  <si>
    <t>Źák, učitel a třídnická hodina</t>
  </si>
  <si>
    <t>Základní škola Litomyšl, Zámecká 496, okr. Svitavy, 57001</t>
  </si>
  <si>
    <t>PRCH-IPBK-0137/2017</t>
  </si>
  <si>
    <t>Bezpečné klima na Základní škole Pacov</t>
  </si>
  <si>
    <t>Základní škola Pacov</t>
  </si>
  <si>
    <t>PRCH-IPBK-0152/2017</t>
  </si>
  <si>
    <t>Interaktivně preventivní kurz pro pedegogy</t>
  </si>
  <si>
    <t>Záklaní škola Kolín II., Bezručova 980</t>
  </si>
  <si>
    <t>PRCH-IPBK-0104/2017</t>
  </si>
  <si>
    <t>Bezpečné klima v ZŠ Moravská Nová Ves</t>
  </si>
  <si>
    <t>Základní škola  Moravská Nová Ves, příspěvková organizace</t>
  </si>
  <si>
    <t>PRCH-IPBK-0165/2017</t>
  </si>
  <si>
    <t>Jak na třídnické hodiny</t>
  </si>
  <si>
    <t xml:space="preserve"> Tomkova 45 Olomouc - HejčínGymnázium</t>
  </si>
  <si>
    <t>00601799</t>
  </si>
  <si>
    <t>PRCH-IPBK-0114/2017</t>
  </si>
  <si>
    <t>Bezpečné klima na ZŠ Vladislava Vančury Praha-Zbraslav 2017</t>
  </si>
  <si>
    <t xml:space="preserve">Základni škola Vladislava Vančury, Praha - Zbraslav, Hauptova 591 </t>
  </si>
  <si>
    <t>PRCH-IPBK-0187/2017</t>
  </si>
  <si>
    <t>Práce se třídou</t>
  </si>
  <si>
    <t>Tyršova základní škola a mateřská škola</t>
  </si>
  <si>
    <t>PRCH-IPBK-0185/2017</t>
  </si>
  <si>
    <t>Bezpečné klima - Gymnázium Kojetín</t>
  </si>
  <si>
    <t xml:space="preserve">Gymnázium, Kojetín, Svatopluka Čecha 683 </t>
  </si>
  <si>
    <t>PRCH-IPBK-0112/2017</t>
  </si>
  <si>
    <t>Společně a bezpečně</t>
  </si>
  <si>
    <t>Gymnázium Mnichovo Hradiště</t>
  </si>
  <si>
    <t>PRCH-IPBK-0213/2017</t>
  </si>
  <si>
    <t>Vzdělávání učitelského sboru v oblasti bezpečného klimatu ve škole</t>
  </si>
  <si>
    <t>Základní škola a mateřská škola Nehvizdy</t>
  </si>
  <si>
    <t>PRCH-IPBK-0229/2017</t>
  </si>
  <si>
    <t xml:space="preserve">Bezpečné klima na Gymnáziu a SPŠ Duchcov </t>
  </si>
  <si>
    <t>Gymnázium a Střední průmyslová škola, Duchcov, příspěvková organizace</t>
  </si>
  <si>
    <t>PRCH-IPBK-0191/2017</t>
  </si>
  <si>
    <t>Návazné vzdělávání pedagogického sboru na preventivní program školy (Základní škola Ústí nad Orlicí, Třebovská 147)</t>
  </si>
  <si>
    <t>Základní škola Ústí nad Orlicí, Třebovská 147</t>
  </si>
  <si>
    <t>PRCH-IPBK-0059/2017</t>
  </si>
  <si>
    <t>Pohoda</t>
  </si>
  <si>
    <t>Střední odborná škola energetická a stavební, Obchodní akademie a Střední zdravotnická škola, Chomutov, příspěvková organizace</t>
  </si>
  <si>
    <t>PRCH-IPBK-0220/2017</t>
  </si>
  <si>
    <t>Bezpečí s SVČ Ivančice</t>
  </si>
  <si>
    <t>Středisko volného času,  Ivančice,  příspěvková organizace</t>
  </si>
  <si>
    <t>PRCH-IPBK-0239/2017</t>
  </si>
  <si>
    <t>DVPP - Komunikace v náročných situacích a supervize pedagogického sboru</t>
  </si>
  <si>
    <t xml:space="preserve"> okres Most Přátelství 160Základní škola a Mateřská škola Litvínov - Janov</t>
  </si>
  <si>
    <t>00832502</t>
  </si>
  <si>
    <t>PRCH-IPBK-0271/2017</t>
  </si>
  <si>
    <t>Třídnické hodiny - podporujeme dobré vztahy ve třídě</t>
  </si>
  <si>
    <t>Základní škola Campanus, Praha 4, Jírovcovo náměstí 1782</t>
  </si>
  <si>
    <t>PRCH-IPBK-0275/2017</t>
  </si>
  <si>
    <t>Ve škole bezpečně</t>
  </si>
  <si>
    <t xml:space="preserve"> okres Nymburk Na Valech 45 PoděbradyZákladní škola Václava Havla</t>
  </si>
  <si>
    <t>PRCH-IPBK-0308/2017</t>
  </si>
  <si>
    <t>Začít včas! - preventivní program ZŠ Sion 2017</t>
  </si>
  <si>
    <t>Základní škola Sion J. A. Komenského v Hradci Králové</t>
  </si>
  <si>
    <t>PRCH-IPBK-0051/2017</t>
  </si>
  <si>
    <t>Bezpečné klima na SPŠE Havířov</t>
  </si>
  <si>
    <t>Střední průmyslová škola elektrotechnická, Havířov, příspěvková organizace</t>
  </si>
  <si>
    <t>PRCH-IPBK-0065/2017</t>
  </si>
  <si>
    <t>Vzdělávání speciálních pedagogů</t>
  </si>
  <si>
    <t>Mateřská škola, základní škola a střední škola DANETA s.r.o.</t>
  </si>
  <si>
    <t>PRCH-IPBK-0201/2017</t>
  </si>
  <si>
    <t>Škola v pohodě</t>
  </si>
  <si>
    <t xml:space="preserve"> Mateřská škola, základní škola a střední škola Slezské diakonie Krnov</t>
  </si>
  <si>
    <t>PRCH-IPBK-0146/2017</t>
  </si>
  <si>
    <t>Bezpečné klima v ZŠ a MŠ Rudník</t>
  </si>
  <si>
    <t xml:space="preserve"> Základní škola a Mateřská škola Rudník</t>
  </si>
  <si>
    <t>PRCH-IPBK-0150/2017</t>
  </si>
  <si>
    <t>Moje škola - moje radost</t>
  </si>
  <si>
    <t>Základní škola a Mateřská škola Kašava, okres Zlín, příspěvková organizace</t>
  </si>
  <si>
    <t>PRCH-IPBK-0082/2017</t>
  </si>
  <si>
    <t xml:space="preserve">Bezpečné klima na TRADING CENTRE </t>
  </si>
  <si>
    <t>Soukromá střední odborná škola TRADING CENTRE s.r.o.</t>
  </si>
  <si>
    <t>PRCH-IPBK-0151/2017</t>
  </si>
  <si>
    <t>Prevence a ovlivňování třídního klimatu prostřednictvím metod dramatické výchovy</t>
  </si>
  <si>
    <t>ZŠ a MŠ Ostrava-Zábřeh, Kosmonautů 15, příspěvková organizace</t>
  </si>
  <si>
    <t>PRCH-IPBK-0277/2017</t>
  </si>
  <si>
    <t>Bezpečné klima v naší škole</t>
  </si>
  <si>
    <t>ZŠ a MŠ Hutisko-Solanec</t>
  </si>
  <si>
    <t>PRCH-IPBK-0103/2017</t>
  </si>
  <si>
    <t>Vytváření bezpečného klima na Základní škole Seč</t>
  </si>
  <si>
    <t xml:space="preserve"> okres Chrudim SečZákladní škola</t>
  </si>
  <si>
    <t>PRCH-IPBK-0303/2017</t>
  </si>
  <si>
    <t>Klíč pro bezpečné klima tříd</t>
  </si>
  <si>
    <t>Základní škola a Mateřská škola Klíč s.r.o.</t>
  </si>
  <si>
    <t>PRCH-IPBK-0109/2017</t>
  </si>
  <si>
    <t xml:space="preserve">COOL SCHOOL </t>
  </si>
  <si>
    <t xml:space="preserve">Základní škola Pod Skalkou,  Rožnov p. R., příspěvková organizace </t>
  </si>
  <si>
    <t>PRCH-IPBK-0141/2017</t>
  </si>
  <si>
    <t>Základní škola Varnsdorf, Edisonova 2821, okres Děčín, příspěvková organizace</t>
  </si>
  <si>
    <t>PRCH-IPBK-0186/2017</t>
  </si>
  <si>
    <t>Bezpečné klima v DD Znojmo</t>
  </si>
  <si>
    <t xml:space="preserve"> příspěvková organizaceDětský domov Znojmo</t>
  </si>
  <si>
    <t>PRCH-IPBK-0298/2017</t>
  </si>
  <si>
    <t>Práce s třídním kolektivem na prvním a druhém stupni ZŠ</t>
  </si>
  <si>
    <t xml:space="preserve"> příspěvková organizace Václavkova 1082Základní škola Mladá Boleslav</t>
  </si>
  <si>
    <t>PRCH-IPBK-0121/2017</t>
  </si>
  <si>
    <t>Bezpečné klima - ZŠ Ohradní</t>
  </si>
  <si>
    <t>Základní škola a Mateřská škola, Praha 4, Ohradní 49</t>
  </si>
  <si>
    <t>PRCH-IPBK-0155/2017</t>
  </si>
  <si>
    <t>Zdravé klima - ZŠ Mánesova Otrokovice</t>
  </si>
  <si>
    <t>Základní škola Mánesova Otrokovice, příspěvková organizace</t>
  </si>
  <si>
    <t>PRCH-IPBK-0134/2017</t>
  </si>
  <si>
    <t>Rozvoj kompetencí třídních učitelů a podpora zdravého klimatu ve škole</t>
  </si>
  <si>
    <t>Gymnázium, Šumperk, Masarykovo nám. 8, 787 01 Šumperk</t>
  </si>
  <si>
    <t>PRCH-IPBK-0105/2017</t>
  </si>
  <si>
    <t>Problémů se nebojíme II.</t>
  </si>
  <si>
    <t>Gymnázium K. V. Raise, Hlinsko, Adámkova 55</t>
  </si>
  <si>
    <t>PRCH-IPBK-0099/2017</t>
  </si>
  <si>
    <t>Bezpečné prostředí v MŠ Vestec</t>
  </si>
  <si>
    <t xml:space="preserve"> Mateřská škola Vestec, příspěvková organizace</t>
  </si>
  <si>
    <t>PRCH-IPBK-0066/2017</t>
  </si>
  <si>
    <t>Ve škole jedině bezpečně</t>
  </si>
  <si>
    <t xml:space="preserve"> příspěvková organizaceZákladní škola a mateřská škola Pozořice</t>
  </si>
  <si>
    <t>PRCH-IPBK-0129/2017</t>
  </si>
  <si>
    <t>Třídnické hodiny na ZŠ Tišnov nám. 28. října</t>
  </si>
  <si>
    <t xml:space="preserve"> náměstí 28. října 1708 TišnovZákladní škola</t>
  </si>
  <si>
    <t>PRCH-IPBK-0031/2017</t>
  </si>
  <si>
    <t>Bezpečné klima v Duhové škole</t>
  </si>
  <si>
    <t xml:space="preserve"> příspěvková organizace Školní 700Základní škola Železný Brod</t>
  </si>
  <si>
    <t>PRCH-IPBK-0142/2017</t>
  </si>
  <si>
    <t>Bezpečné klima začíná ve sborovně</t>
  </si>
  <si>
    <t>Arcibiskupské gymnázium v Kroměříži</t>
  </si>
  <si>
    <t>00226611</t>
  </si>
  <si>
    <t>PRCH-IPBK-0144/2017</t>
  </si>
  <si>
    <t xml:space="preserve">Společně bezpečně </t>
  </si>
  <si>
    <t xml:space="preserve"> Cyrilometodějské gymnázium,základní škola a mateřská škola v Prostějově</t>
  </si>
  <si>
    <t>PRCH-IPBK-0090/2017</t>
  </si>
  <si>
    <t xml:space="preserve"> okres Teplice Teplická ul. 13 Základní škola Antonína Sochora Duchcov</t>
  </si>
  <si>
    <t>PRCH-IPBK-0174/2017</t>
  </si>
  <si>
    <t>Třídnické hodiny 2016</t>
  </si>
  <si>
    <t>ZŠ a MŠ Proseč</t>
  </si>
  <si>
    <t>PRCH-IPBK-0202/2017</t>
  </si>
  <si>
    <t>Bezpečné klima na GFK</t>
  </si>
  <si>
    <t xml:space="preserve"> s.r.o.Gymnázium Františka Křižíka a základní škola</t>
  </si>
  <si>
    <t>PRCH-IPBK-0179/2017</t>
  </si>
  <si>
    <t>Podpora bezpečného klimatu v surdopedických a logopedických třídách</t>
  </si>
  <si>
    <t>Mateřská škola, základní škola a střední škola pro sluchově postižené, Valašské Meziříčí, Vsetínská 454</t>
  </si>
  <si>
    <t>00843598</t>
  </si>
  <si>
    <t>PRCH-IPBK-0204/2017</t>
  </si>
  <si>
    <t>Bezpečné klima v Dětském domově Tišnov</t>
  </si>
  <si>
    <t xml:space="preserve"> příspěvková organizaceDětský domov Tišnov</t>
  </si>
  <si>
    <t>PRCH-IPBK-0130/2017</t>
  </si>
  <si>
    <t>Bezpečné klima v Meruzalce</t>
  </si>
  <si>
    <t>Meruzalka - Základní škola a Mateřská škola Jihlavské Terasy,o.p.s.</t>
  </si>
  <si>
    <t>PRCH-IPBK-0218/2017</t>
  </si>
  <si>
    <t>Klidné útočiště</t>
  </si>
  <si>
    <t>Masarykova základní škola Polička</t>
  </si>
  <si>
    <t>PRCH-IPBK-0070/2017</t>
  </si>
  <si>
    <t>Vím, kdo mně pomůže, cítit se ve škole bezpečně</t>
  </si>
  <si>
    <t>Základní škola, Uherský Brod, Mariánské náměstí 41, okres Uherské Hradiště</t>
  </si>
  <si>
    <t>PRCH-IPBK-0095/2017</t>
  </si>
  <si>
    <t>Základní škola Dany a Emila Zátopkových, Třinec, příspěvková organizace</t>
  </si>
  <si>
    <t>PRCH-IPBK-0060/2017</t>
  </si>
  <si>
    <t>Bezpečné klima na ZŠ TGM Otrokovice</t>
  </si>
  <si>
    <t>Základní škola T. G. Masaryka Otrokovice, příspěvková organizace</t>
  </si>
  <si>
    <t>PRCH-IPBK-0041/2017</t>
  </si>
  <si>
    <t>Cítíme se neohroženě</t>
  </si>
  <si>
    <t>Mateřská škola Biskupice, okres Svitavy</t>
  </si>
  <si>
    <t>PRCH-IPBK-0055/2017</t>
  </si>
  <si>
    <t>Bezpečné klima na Gymnáziu J.S.Machara, Královická 668, Brandýs nad Labem -Stará Boleslav v roce 2017</t>
  </si>
  <si>
    <t>Gymnázium J.S. Machara</t>
  </si>
  <si>
    <t>PRCH-IPBK-0122/2017</t>
  </si>
  <si>
    <t>DO ŠKOLY SE NEBOJÍME</t>
  </si>
  <si>
    <t>Základní škola Kasejovice, okres Plzeň - jih</t>
  </si>
  <si>
    <t>PRCH-IPBK-0128/2017</t>
  </si>
  <si>
    <t>Využít každý den</t>
  </si>
  <si>
    <t xml:space="preserve">Základní škola a mateřská škola, Kamenický Šenov, nám. Míru 616, příspěvková organizace </t>
  </si>
  <si>
    <t>PRCH-IPBK-0167/2017</t>
  </si>
  <si>
    <t>Rozvoj příznivého klimatu tříd/školy</t>
  </si>
  <si>
    <t xml:space="preserve">Základní škola Čelákovice - příspěvková organizace, J. A. Komenského 414 </t>
  </si>
  <si>
    <t>00876275</t>
  </si>
  <si>
    <t>PRCH-IPBK-0196/2017</t>
  </si>
  <si>
    <t>Zdravá škola pro všechny III</t>
  </si>
  <si>
    <t>Základní škola Mladá Boleslav, Dukelská 1112, příspěvková organizace</t>
  </si>
  <si>
    <t>PRCH-IPBK-0230/2017</t>
  </si>
  <si>
    <t>Posílení bezpečného klimatu ve škole</t>
  </si>
  <si>
    <t>Základní škola Morkovice, příspěvková organizace</t>
  </si>
  <si>
    <t>PRCH-IPBK-0276/2017</t>
  </si>
  <si>
    <t>Bezpečné klima v Dětském domově Mikulov</t>
  </si>
  <si>
    <t xml:space="preserve">  Dětský domov Mikulov příspěvková organizace</t>
  </si>
  <si>
    <t>PRCH-IPBK-0292/2017</t>
  </si>
  <si>
    <t>Bezpečné klima v DD Strážnice</t>
  </si>
  <si>
    <t xml:space="preserve"> příspěvková organizaceDětský domov Strážnice</t>
  </si>
  <si>
    <t>PRCH-IPBK-0021/2017</t>
  </si>
  <si>
    <t>Žádný člověk není ostrov</t>
  </si>
  <si>
    <t>Gymnázium Jana Blahoslava a Střední pedagogická škola, Přerov, Denisova 3</t>
  </si>
  <si>
    <t>PRCH-IPBK-0046/2017</t>
  </si>
  <si>
    <t>Bezpečná Husovka</t>
  </si>
  <si>
    <t>Základní škola a mateřská škola Brno, Husova 17</t>
  </si>
  <si>
    <t>PRCH-IPBK-0125/2017</t>
  </si>
  <si>
    <t>Cítím se ve škole dobře</t>
  </si>
  <si>
    <t>ZŠ J.A.Komenského a Mateřská škola, Přerov- Předmostí, Hranická 14</t>
  </si>
  <si>
    <t>PRCH-IPBK-0135/2017</t>
  </si>
  <si>
    <t>Cesta k posílení bezpečného klimatu v Gymnáziu Hostivice</t>
  </si>
  <si>
    <t>Gymnázium Hostivice, příspěvková organizace</t>
  </si>
  <si>
    <t>PRCH-IPBK-0180/2017</t>
  </si>
  <si>
    <t>Podpora aktivit zlepšujících zdravé vztahy ve třídních kolektivech</t>
  </si>
  <si>
    <t xml:space="preserve"> Mezi Školami 2475 Praha 5Gymnázium Jaroslava Heyrovského</t>
  </si>
  <si>
    <t>PRCH-IPBK-0199/2017</t>
  </si>
  <si>
    <t>Bezoblačno</t>
  </si>
  <si>
    <t>Základní škola a mateřská škola Josefa Kubálka Všenory</t>
  </si>
  <si>
    <t>PRCH-IPBK-0210/2017</t>
  </si>
  <si>
    <t>Vzdělávání pedagogů na ZŠ Votice</t>
  </si>
  <si>
    <t>Základní škola a Mateřská škola Votice, příspěvková organizace</t>
  </si>
  <si>
    <t>PRCH-IPBK-0219/2017</t>
  </si>
  <si>
    <t>Moje rozhodnutí</t>
  </si>
  <si>
    <t>Základní škola německo-českého porozumění a Gymnázium Thomase Manna, o.p.s.</t>
  </si>
  <si>
    <t>PRCH-IPBK-0228/2017</t>
  </si>
  <si>
    <t>Bezpečné klima na ZŠ T. G. Masaryka Ortenovo nám 34 Praha 7</t>
  </si>
  <si>
    <t>Ortenovo náměstí 34 Základní škola T. G. Masaryka Praha 7</t>
  </si>
  <si>
    <t>PRCH-IPBK-0254/2017</t>
  </si>
  <si>
    <t>Sociální zrcadlo pro 2017 jednoletý</t>
  </si>
  <si>
    <t>ZŠ J.V.Sticha Punta Žehušice</t>
  </si>
  <si>
    <t>PRCH-IPBK-0267/2017</t>
  </si>
  <si>
    <t>Bezpečné klima na středisku volného času</t>
  </si>
  <si>
    <t xml:space="preserve"> PřerovStředisko volného času ATLAS a BIOS</t>
  </si>
  <si>
    <t>PRCH-IPBK-0284/2017</t>
  </si>
  <si>
    <t>Každý žák je osobností</t>
  </si>
  <si>
    <t>Základní škola a Mateřská škola Tisá, přísp. org.</t>
  </si>
  <si>
    <t>PRCH-IPBK-0296/2017</t>
  </si>
  <si>
    <t>Vzdělávání a podpora zaměstnanců Dětského domova Nové Strašecí v oblasti bezpečného klimatu ve školním zařízení</t>
  </si>
  <si>
    <t>Dětský domov a Školní jídelna, NOvé STrašecí, Okružní 647</t>
  </si>
  <si>
    <t>Celkem žádost</t>
  </si>
  <si>
    <t>MP - DPP - final dotace</t>
  </si>
  <si>
    <t>MP - DPP  odv - final dotace</t>
  </si>
  <si>
    <t>MP - DPČ  - final dotace</t>
  </si>
  <si>
    <t>MP - DPČ odv - final dotace</t>
  </si>
  <si>
    <t>MP - HPP -  final dotace</t>
  </si>
  <si>
    <t>MP - HPP  odv- final dotace</t>
  </si>
  <si>
    <t>MP celkem bez odvodů  - final dotace</t>
  </si>
  <si>
    <t>MP - OON bez odv. final dotace</t>
  </si>
  <si>
    <t>MP - HPP bez odv. final dotace</t>
  </si>
  <si>
    <t>MP odvody celkem  - final dotace</t>
  </si>
  <si>
    <t>Ostatní neinvestiční náklady  - final dotace</t>
  </si>
  <si>
    <t>celkem -  final dotace</t>
  </si>
  <si>
    <t>% celkových nákladů (dotace celkem ku projekt celkem)</t>
  </si>
  <si>
    <t>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</si>
</sst>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1"/>
  <sheetViews>
    <sheetView tabSelected="1" zoomScale="85" zoomScaleNormal="85" workbookViewId="0">
      <selection sqref="A1:T54"/>
    </sheetView>
  </sheetViews>
  <sheetFormatPr defaultRowHeight="15.75" x14ac:dyDescent="0.25"/>
  <cols>
    <col min="1" max="1" width="22.7109375" style="1" customWidth="1"/>
    <col min="2" max="2" width="9.140625" style="4"/>
    <col min="3" max="3" width="20.28515625" style="1" customWidth="1"/>
    <col min="4" max="4" width="14.28515625" style="1" customWidth="1"/>
    <col min="5" max="5" width="15.140625" style="1" customWidth="1"/>
    <col min="6" max="6" width="13.140625" style="1" customWidth="1"/>
    <col min="7" max="7" width="16.28515625" style="1" customWidth="1"/>
    <col min="8" max="8" width="8.85546875" style="1" customWidth="1"/>
    <col min="9" max="9" width="16.140625" style="1" customWidth="1"/>
    <col min="10" max="10" width="13" style="1" customWidth="1"/>
    <col min="11" max="11" width="8.42578125" style="1" customWidth="1"/>
    <col min="12" max="12" width="15.42578125" style="1" customWidth="1"/>
    <col min="13" max="13" width="18.7109375" style="1" customWidth="1"/>
    <col min="14" max="14" width="11.140625" style="1" customWidth="1"/>
    <col min="15" max="15" width="9.7109375" style="1" customWidth="1"/>
    <col min="16" max="16" width="8.5703125" style="1" customWidth="1"/>
    <col min="17" max="17" width="8.85546875" style="1" customWidth="1"/>
    <col min="18" max="18" width="14.42578125" style="1" customWidth="1"/>
    <col min="19" max="20" width="11.28515625" style="1" customWidth="1"/>
    <col min="21" max="16384" width="9.140625" style="1"/>
  </cols>
  <sheetData>
    <row r="1" spans="1:20" ht="110.25" x14ac:dyDescent="0.25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654</v>
      </c>
      <c r="H1" s="7" t="s">
        <v>655</v>
      </c>
      <c r="I1" s="7" t="s">
        <v>656</v>
      </c>
      <c r="J1" s="7" t="s">
        <v>657</v>
      </c>
      <c r="K1" s="7" t="s">
        <v>658</v>
      </c>
      <c r="L1" s="7" t="s">
        <v>659</v>
      </c>
      <c r="M1" s="7" t="s">
        <v>660</v>
      </c>
      <c r="N1" s="7" t="s">
        <v>661</v>
      </c>
      <c r="O1" s="7" t="s">
        <v>662</v>
      </c>
      <c r="P1" s="7" t="s">
        <v>663</v>
      </c>
      <c r="Q1" s="7" t="s">
        <v>664</v>
      </c>
      <c r="R1" s="7" t="s">
        <v>665</v>
      </c>
      <c r="S1" s="7" t="s">
        <v>666</v>
      </c>
      <c r="T1" s="8" t="s">
        <v>667</v>
      </c>
    </row>
    <row r="2" spans="1:20" ht="105" x14ac:dyDescent="0.25">
      <c r="A2" s="5" t="s">
        <v>6</v>
      </c>
      <c r="B2" s="6" t="s">
        <v>7</v>
      </c>
      <c r="C2" s="5" t="s">
        <v>8</v>
      </c>
      <c r="D2" s="9">
        <v>70835462</v>
      </c>
      <c r="E2" s="10" t="s">
        <v>668</v>
      </c>
      <c r="F2" s="10">
        <v>72400</v>
      </c>
      <c r="G2" s="10">
        <v>56400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f>H2+J2+L2</f>
        <v>0</v>
      </c>
      <c r="O2" s="10">
        <f>H2+J2</f>
        <v>0</v>
      </c>
      <c r="P2" s="10">
        <f>L2</f>
        <v>0</v>
      </c>
      <c r="Q2" s="10">
        <f>I2+K2+M2</f>
        <v>0</v>
      </c>
      <c r="R2" s="10">
        <v>56400</v>
      </c>
      <c r="S2" s="10">
        <f>SUM(O2:R2)</f>
        <v>56400</v>
      </c>
      <c r="T2" s="5">
        <f>ROUND(S2*100/$F2,0)</f>
        <v>78</v>
      </c>
    </row>
    <row r="3" spans="1:20" ht="60" x14ac:dyDescent="0.25">
      <c r="A3" s="5" t="s">
        <v>9</v>
      </c>
      <c r="B3" s="6" t="s">
        <v>10</v>
      </c>
      <c r="C3" s="5" t="s">
        <v>11</v>
      </c>
      <c r="D3" s="9">
        <v>60084413</v>
      </c>
      <c r="E3" s="10" t="s">
        <v>668</v>
      </c>
      <c r="F3" s="10">
        <v>80000</v>
      </c>
      <c r="G3" s="10">
        <v>80000</v>
      </c>
      <c r="H3" s="10">
        <v>25000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f t="shared" ref="N3:N66" si="0">H3+J3+L3</f>
        <v>25000</v>
      </c>
      <c r="O3" s="10">
        <f t="shared" ref="O3:O66" si="1">H3+J3</f>
        <v>25000</v>
      </c>
      <c r="P3" s="10">
        <f t="shared" ref="P3:P66" si="2">L3</f>
        <v>0</v>
      </c>
      <c r="Q3" s="10">
        <f t="shared" ref="Q3:Q66" si="3">I3+K3+M3</f>
        <v>0</v>
      </c>
      <c r="R3" s="10">
        <v>55000</v>
      </c>
      <c r="S3" s="10">
        <f t="shared" ref="S3:S66" si="4">SUM(O3:R3)</f>
        <v>80000</v>
      </c>
      <c r="T3" s="5">
        <f t="shared" ref="T3:T66" si="5">ROUND(S3*100/$F3,0)</f>
        <v>100</v>
      </c>
    </row>
    <row r="4" spans="1:20" ht="120" x14ac:dyDescent="0.25">
      <c r="A4" s="5" t="s">
        <v>12</v>
      </c>
      <c r="B4" s="6" t="s">
        <v>13</v>
      </c>
      <c r="C4" s="5" t="s">
        <v>14</v>
      </c>
      <c r="D4" s="9">
        <v>44851987</v>
      </c>
      <c r="E4" s="10" t="s">
        <v>668</v>
      </c>
      <c r="F4" s="10">
        <v>32000</v>
      </c>
      <c r="G4" s="10">
        <v>32000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f t="shared" si="0"/>
        <v>0</v>
      </c>
      <c r="O4" s="10">
        <f t="shared" si="1"/>
        <v>0</v>
      </c>
      <c r="P4" s="10">
        <f t="shared" si="2"/>
        <v>0</v>
      </c>
      <c r="Q4" s="10">
        <f t="shared" si="3"/>
        <v>0</v>
      </c>
      <c r="R4" s="10">
        <v>32000</v>
      </c>
      <c r="S4" s="10">
        <f t="shared" si="4"/>
        <v>32000</v>
      </c>
      <c r="T4" s="5">
        <f t="shared" si="5"/>
        <v>100</v>
      </c>
    </row>
    <row r="5" spans="1:20" ht="150" x14ac:dyDescent="0.25">
      <c r="A5" s="5" t="s">
        <v>15</v>
      </c>
      <c r="B5" s="6" t="s">
        <v>16</v>
      </c>
      <c r="C5" s="5" t="s">
        <v>17</v>
      </c>
      <c r="D5" s="9" t="s">
        <v>18</v>
      </c>
      <c r="E5" s="10" t="s">
        <v>668</v>
      </c>
      <c r="F5" s="10">
        <v>20016</v>
      </c>
      <c r="G5" s="10">
        <v>20016</v>
      </c>
      <c r="H5" s="10">
        <v>17000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f t="shared" si="0"/>
        <v>17000</v>
      </c>
      <c r="O5" s="10">
        <f t="shared" si="1"/>
        <v>17000</v>
      </c>
      <c r="P5" s="10">
        <f t="shared" si="2"/>
        <v>0</v>
      </c>
      <c r="Q5" s="10">
        <f t="shared" si="3"/>
        <v>0</v>
      </c>
      <c r="R5" s="10">
        <v>3016</v>
      </c>
      <c r="S5" s="10">
        <f t="shared" si="4"/>
        <v>20016</v>
      </c>
      <c r="T5" s="5">
        <f t="shared" si="5"/>
        <v>100</v>
      </c>
    </row>
    <row r="6" spans="1:20" ht="240" x14ac:dyDescent="0.25">
      <c r="A6" s="5" t="s">
        <v>19</v>
      </c>
      <c r="B6" s="6" t="s">
        <v>20</v>
      </c>
      <c r="C6" s="5" t="s">
        <v>21</v>
      </c>
      <c r="D6" s="9">
        <v>71342222</v>
      </c>
      <c r="E6" s="10" t="s">
        <v>668</v>
      </c>
      <c r="F6" s="10">
        <v>34000</v>
      </c>
      <c r="G6" s="10">
        <v>34000</v>
      </c>
      <c r="H6" s="10">
        <v>22000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f t="shared" si="0"/>
        <v>22000</v>
      </c>
      <c r="O6" s="10">
        <f t="shared" si="1"/>
        <v>22000</v>
      </c>
      <c r="P6" s="10">
        <f t="shared" si="2"/>
        <v>0</v>
      </c>
      <c r="Q6" s="10">
        <f t="shared" si="3"/>
        <v>0</v>
      </c>
      <c r="R6" s="10">
        <v>12000</v>
      </c>
      <c r="S6" s="10">
        <f t="shared" si="4"/>
        <v>34000</v>
      </c>
      <c r="T6" s="5">
        <f t="shared" si="5"/>
        <v>100</v>
      </c>
    </row>
    <row r="7" spans="1:20" ht="47.25" x14ac:dyDescent="0.25">
      <c r="A7" s="5" t="s">
        <v>22</v>
      </c>
      <c r="B7" s="6" t="s">
        <v>23</v>
      </c>
      <c r="C7" s="5" t="s">
        <v>24</v>
      </c>
      <c r="D7" s="9">
        <v>62930991</v>
      </c>
      <c r="E7" s="10" t="s">
        <v>668</v>
      </c>
      <c r="F7" s="10">
        <v>37000</v>
      </c>
      <c r="G7" s="10">
        <v>37000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f t="shared" si="0"/>
        <v>0</v>
      </c>
      <c r="O7" s="10">
        <f t="shared" si="1"/>
        <v>0</v>
      </c>
      <c r="P7" s="10">
        <f t="shared" si="2"/>
        <v>0</v>
      </c>
      <c r="Q7" s="10">
        <f t="shared" si="3"/>
        <v>0</v>
      </c>
      <c r="R7" s="10">
        <v>37000</v>
      </c>
      <c r="S7" s="10">
        <f t="shared" si="4"/>
        <v>37000</v>
      </c>
      <c r="T7" s="5">
        <f t="shared" si="5"/>
        <v>100</v>
      </c>
    </row>
    <row r="8" spans="1:20" ht="240" x14ac:dyDescent="0.25">
      <c r="A8" s="5" t="s">
        <v>25</v>
      </c>
      <c r="B8" s="6" t="s">
        <v>26</v>
      </c>
      <c r="C8" s="5" t="s">
        <v>27</v>
      </c>
      <c r="D8" s="9">
        <v>75001047</v>
      </c>
      <c r="E8" s="10" t="s">
        <v>668</v>
      </c>
      <c r="F8" s="10">
        <v>63500</v>
      </c>
      <c r="G8" s="10">
        <v>63500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f t="shared" si="0"/>
        <v>0</v>
      </c>
      <c r="O8" s="10">
        <f t="shared" si="1"/>
        <v>0</v>
      </c>
      <c r="P8" s="10">
        <f t="shared" si="2"/>
        <v>0</v>
      </c>
      <c r="Q8" s="10">
        <f t="shared" si="3"/>
        <v>0</v>
      </c>
      <c r="R8" s="10">
        <v>63500</v>
      </c>
      <c r="S8" s="10">
        <f t="shared" si="4"/>
        <v>63500</v>
      </c>
      <c r="T8" s="5">
        <f t="shared" si="5"/>
        <v>100</v>
      </c>
    </row>
    <row r="9" spans="1:20" ht="105" x14ac:dyDescent="0.25">
      <c r="A9" s="5" t="s">
        <v>28</v>
      </c>
      <c r="B9" s="6" t="s">
        <v>29</v>
      </c>
      <c r="C9" s="5" t="s">
        <v>30</v>
      </c>
      <c r="D9" s="9">
        <v>46789766</v>
      </c>
      <c r="E9" s="10" t="s">
        <v>668</v>
      </c>
      <c r="F9" s="10">
        <v>79940</v>
      </c>
      <c r="G9" s="10">
        <v>79940</v>
      </c>
      <c r="H9" s="10">
        <v>12500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f t="shared" si="0"/>
        <v>12500</v>
      </c>
      <c r="O9" s="10">
        <f t="shared" si="1"/>
        <v>12500</v>
      </c>
      <c r="P9" s="10">
        <f t="shared" si="2"/>
        <v>0</v>
      </c>
      <c r="Q9" s="10">
        <f t="shared" si="3"/>
        <v>0</v>
      </c>
      <c r="R9" s="10">
        <v>67440</v>
      </c>
      <c r="S9" s="10">
        <f t="shared" si="4"/>
        <v>79940</v>
      </c>
      <c r="T9" s="5">
        <f t="shared" si="5"/>
        <v>100</v>
      </c>
    </row>
    <row r="10" spans="1:20" ht="47.25" x14ac:dyDescent="0.25">
      <c r="A10" s="5" t="s">
        <v>31</v>
      </c>
      <c r="B10" s="6" t="s">
        <v>32</v>
      </c>
      <c r="C10" s="5" t="s">
        <v>33</v>
      </c>
      <c r="D10" s="9">
        <v>42937515</v>
      </c>
      <c r="E10" s="10" t="s">
        <v>668</v>
      </c>
      <c r="F10" s="10">
        <v>53693</v>
      </c>
      <c r="G10" s="10">
        <v>53000</v>
      </c>
      <c r="H10" s="10">
        <v>34000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f t="shared" si="0"/>
        <v>34000</v>
      </c>
      <c r="O10" s="10">
        <f t="shared" si="1"/>
        <v>34000</v>
      </c>
      <c r="P10" s="10">
        <f t="shared" si="2"/>
        <v>0</v>
      </c>
      <c r="Q10" s="10">
        <f t="shared" si="3"/>
        <v>0</v>
      </c>
      <c r="R10" s="10">
        <v>19000</v>
      </c>
      <c r="S10" s="10">
        <f t="shared" si="4"/>
        <v>53000</v>
      </c>
      <c r="T10" s="5">
        <f t="shared" si="5"/>
        <v>99</v>
      </c>
    </row>
    <row r="11" spans="1:20" ht="90" x14ac:dyDescent="0.25">
      <c r="A11" s="5" t="s">
        <v>34</v>
      </c>
      <c r="B11" s="6" t="s">
        <v>35</v>
      </c>
      <c r="C11" s="5" t="s">
        <v>36</v>
      </c>
      <c r="D11" s="9">
        <v>48133787</v>
      </c>
      <c r="E11" s="10" t="s">
        <v>668</v>
      </c>
      <c r="F11" s="10">
        <v>44000</v>
      </c>
      <c r="G11" s="10">
        <v>44000</v>
      </c>
      <c r="H11" s="10">
        <v>44000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f t="shared" si="0"/>
        <v>44000</v>
      </c>
      <c r="O11" s="10">
        <f t="shared" si="1"/>
        <v>44000</v>
      </c>
      <c r="P11" s="10">
        <f t="shared" si="2"/>
        <v>0</v>
      </c>
      <c r="Q11" s="10">
        <f t="shared" si="3"/>
        <v>0</v>
      </c>
      <c r="R11" s="10">
        <v>0</v>
      </c>
      <c r="S11" s="10">
        <f t="shared" si="4"/>
        <v>44000</v>
      </c>
      <c r="T11" s="5">
        <f t="shared" si="5"/>
        <v>100</v>
      </c>
    </row>
    <row r="12" spans="1:20" ht="45" x14ac:dyDescent="0.25">
      <c r="A12" s="5" t="s">
        <v>37</v>
      </c>
      <c r="B12" s="6" t="s">
        <v>38</v>
      </c>
      <c r="C12" s="5" t="s">
        <v>39</v>
      </c>
      <c r="D12" s="9">
        <v>48551694</v>
      </c>
      <c r="E12" s="10" t="s">
        <v>668</v>
      </c>
      <c r="F12" s="10">
        <v>79930</v>
      </c>
      <c r="G12" s="10">
        <v>79930</v>
      </c>
      <c r="H12" s="10">
        <v>52000</v>
      </c>
      <c r="I12" s="10">
        <v>8330</v>
      </c>
      <c r="J12" s="10">
        <v>0</v>
      </c>
      <c r="K12" s="10">
        <v>0</v>
      </c>
      <c r="L12" s="10">
        <v>0</v>
      </c>
      <c r="M12" s="10">
        <v>0</v>
      </c>
      <c r="N12" s="10">
        <f t="shared" si="0"/>
        <v>52000</v>
      </c>
      <c r="O12" s="10">
        <f t="shared" si="1"/>
        <v>52000</v>
      </c>
      <c r="P12" s="10">
        <f t="shared" si="2"/>
        <v>0</v>
      </c>
      <c r="Q12" s="10">
        <f t="shared" si="3"/>
        <v>8330</v>
      </c>
      <c r="R12" s="10">
        <v>19600</v>
      </c>
      <c r="S12" s="10">
        <f t="shared" si="4"/>
        <v>79930</v>
      </c>
      <c r="T12" s="5">
        <f t="shared" si="5"/>
        <v>100</v>
      </c>
    </row>
    <row r="13" spans="1:20" ht="60" x14ac:dyDescent="0.25">
      <c r="A13" s="5" t="s">
        <v>40</v>
      </c>
      <c r="B13" s="6" t="s">
        <v>41</v>
      </c>
      <c r="C13" s="5" t="s">
        <v>42</v>
      </c>
      <c r="D13" s="9">
        <v>24736490</v>
      </c>
      <c r="E13" s="10" t="s">
        <v>668</v>
      </c>
      <c r="F13" s="10">
        <v>62832</v>
      </c>
      <c r="G13" s="10">
        <v>62832</v>
      </c>
      <c r="H13" s="10">
        <v>62832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f t="shared" si="0"/>
        <v>62832</v>
      </c>
      <c r="O13" s="10">
        <f t="shared" si="1"/>
        <v>62832</v>
      </c>
      <c r="P13" s="10">
        <f t="shared" si="2"/>
        <v>0</v>
      </c>
      <c r="Q13" s="10">
        <f t="shared" si="3"/>
        <v>0</v>
      </c>
      <c r="R13" s="10">
        <v>0</v>
      </c>
      <c r="S13" s="10">
        <f t="shared" si="4"/>
        <v>62832</v>
      </c>
      <c r="T13" s="5">
        <f t="shared" si="5"/>
        <v>100</v>
      </c>
    </row>
    <row r="14" spans="1:20" ht="63" x14ac:dyDescent="0.25">
      <c r="A14" s="5" t="s">
        <v>43</v>
      </c>
      <c r="B14" s="6" t="s">
        <v>44</v>
      </c>
      <c r="C14" s="5" t="s">
        <v>45</v>
      </c>
      <c r="D14" s="9">
        <v>70877076</v>
      </c>
      <c r="E14" s="10" t="s">
        <v>668</v>
      </c>
      <c r="F14" s="10">
        <v>31240</v>
      </c>
      <c r="G14" s="10">
        <v>31240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f t="shared" si="0"/>
        <v>0</v>
      </c>
      <c r="O14" s="10">
        <f t="shared" si="1"/>
        <v>0</v>
      </c>
      <c r="P14" s="10">
        <f t="shared" si="2"/>
        <v>0</v>
      </c>
      <c r="Q14" s="10">
        <f t="shared" si="3"/>
        <v>0</v>
      </c>
      <c r="R14" s="10">
        <v>31240</v>
      </c>
      <c r="S14" s="10">
        <f t="shared" si="4"/>
        <v>31240</v>
      </c>
      <c r="T14" s="5">
        <f t="shared" si="5"/>
        <v>100</v>
      </c>
    </row>
    <row r="15" spans="1:20" ht="105" x14ac:dyDescent="0.25">
      <c r="A15" s="5" t="s">
        <v>46</v>
      </c>
      <c r="B15" s="6" t="s">
        <v>47</v>
      </c>
      <c r="C15" s="5" t="s">
        <v>48</v>
      </c>
      <c r="D15" s="9">
        <v>70843180</v>
      </c>
      <c r="E15" s="10" t="s">
        <v>668</v>
      </c>
      <c r="F15" s="10">
        <v>52000</v>
      </c>
      <c r="G15" s="10">
        <v>52000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 t="shared" si="0"/>
        <v>0</v>
      </c>
      <c r="O15" s="10">
        <f t="shared" si="1"/>
        <v>0</v>
      </c>
      <c r="P15" s="10">
        <f t="shared" si="2"/>
        <v>0</v>
      </c>
      <c r="Q15" s="10">
        <f t="shared" si="3"/>
        <v>0</v>
      </c>
      <c r="R15" s="10">
        <v>52000</v>
      </c>
      <c r="S15" s="10">
        <f t="shared" si="4"/>
        <v>52000</v>
      </c>
      <c r="T15" s="5">
        <f t="shared" si="5"/>
        <v>100</v>
      </c>
    </row>
    <row r="16" spans="1:20" ht="225" x14ac:dyDescent="0.25">
      <c r="A16" s="5" t="s">
        <v>49</v>
      </c>
      <c r="B16" s="6" t="s">
        <v>50</v>
      </c>
      <c r="C16" s="5" t="s">
        <v>51</v>
      </c>
      <c r="D16" s="9">
        <v>61383872</v>
      </c>
      <c r="E16" s="10" t="s">
        <v>668</v>
      </c>
      <c r="F16" s="10">
        <v>43700</v>
      </c>
      <c r="G16" s="10">
        <v>43700</v>
      </c>
      <c r="H16" s="10">
        <v>34200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f t="shared" si="0"/>
        <v>34200</v>
      </c>
      <c r="O16" s="10">
        <f t="shared" si="1"/>
        <v>34200</v>
      </c>
      <c r="P16" s="10">
        <f t="shared" si="2"/>
        <v>0</v>
      </c>
      <c r="Q16" s="10">
        <f t="shared" si="3"/>
        <v>0</v>
      </c>
      <c r="R16" s="10">
        <v>9500</v>
      </c>
      <c r="S16" s="10">
        <f t="shared" si="4"/>
        <v>43700</v>
      </c>
      <c r="T16" s="5">
        <f t="shared" si="5"/>
        <v>100</v>
      </c>
    </row>
    <row r="17" spans="1:20" ht="63" x14ac:dyDescent="0.25">
      <c r="A17" s="5" t="s">
        <v>52</v>
      </c>
      <c r="B17" s="6" t="s">
        <v>53</v>
      </c>
      <c r="C17" s="5" t="s">
        <v>54</v>
      </c>
      <c r="D17" s="9" t="s">
        <v>55</v>
      </c>
      <c r="E17" s="10" t="s">
        <v>668</v>
      </c>
      <c r="F17" s="10">
        <v>155000</v>
      </c>
      <c r="G17" s="10">
        <v>80000</v>
      </c>
      <c r="H17" s="10">
        <v>32000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f t="shared" si="0"/>
        <v>32000</v>
      </c>
      <c r="O17" s="10">
        <f t="shared" si="1"/>
        <v>32000</v>
      </c>
      <c r="P17" s="10">
        <f t="shared" si="2"/>
        <v>0</v>
      </c>
      <c r="Q17" s="10">
        <f t="shared" si="3"/>
        <v>0</v>
      </c>
      <c r="R17" s="10">
        <v>48000</v>
      </c>
      <c r="S17" s="10">
        <f t="shared" si="4"/>
        <v>80000</v>
      </c>
      <c r="T17" s="5">
        <f t="shared" si="5"/>
        <v>52</v>
      </c>
    </row>
    <row r="18" spans="1:20" ht="60" x14ac:dyDescent="0.25">
      <c r="A18" s="5" t="s">
        <v>56</v>
      </c>
      <c r="B18" s="6" t="s">
        <v>57</v>
      </c>
      <c r="C18" s="5" t="s">
        <v>58</v>
      </c>
      <c r="D18" s="9">
        <v>70982597</v>
      </c>
      <c r="E18" s="10" t="s">
        <v>668</v>
      </c>
      <c r="F18" s="10">
        <v>79900</v>
      </c>
      <c r="G18" s="10">
        <v>79900</v>
      </c>
      <c r="H18" s="10">
        <v>10000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f t="shared" si="0"/>
        <v>10000</v>
      </c>
      <c r="O18" s="10">
        <f t="shared" si="1"/>
        <v>10000</v>
      </c>
      <c r="P18" s="10">
        <f t="shared" si="2"/>
        <v>0</v>
      </c>
      <c r="Q18" s="10">
        <f t="shared" si="3"/>
        <v>0</v>
      </c>
      <c r="R18" s="10">
        <v>59900</v>
      </c>
      <c r="S18" s="10">
        <f t="shared" si="4"/>
        <v>69900</v>
      </c>
      <c r="T18" s="5">
        <f t="shared" si="5"/>
        <v>87</v>
      </c>
    </row>
    <row r="19" spans="1:20" ht="90" x14ac:dyDescent="0.25">
      <c r="A19" s="5" t="s">
        <v>59</v>
      </c>
      <c r="B19" s="6" t="s">
        <v>60</v>
      </c>
      <c r="C19" s="5" t="s">
        <v>61</v>
      </c>
      <c r="D19" s="9">
        <v>61385271</v>
      </c>
      <c r="E19" s="10" t="s">
        <v>668</v>
      </c>
      <c r="F19" s="10">
        <v>75620</v>
      </c>
      <c r="G19" s="10">
        <v>75620</v>
      </c>
      <c r="H19" s="10">
        <v>20000</v>
      </c>
      <c r="I19" s="10">
        <v>0</v>
      </c>
      <c r="J19" s="10">
        <v>0</v>
      </c>
      <c r="K19" s="10">
        <v>0</v>
      </c>
      <c r="L19" s="10">
        <v>25836</v>
      </c>
      <c r="M19" s="10">
        <v>8784</v>
      </c>
      <c r="N19" s="10">
        <f t="shared" si="0"/>
        <v>45836</v>
      </c>
      <c r="O19" s="10">
        <f t="shared" si="1"/>
        <v>20000</v>
      </c>
      <c r="P19" s="10">
        <f t="shared" si="2"/>
        <v>25836</v>
      </c>
      <c r="Q19" s="10">
        <f t="shared" si="3"/>
        <v>8784</v>
      </c>
      <c r="R19" s="10">
        <v>21000</v>
      </c>
      <c r="S19" s="10">
        <f t="shared" si="4"/>
        <v>75620</v>
      </c>
      <c r="T19" s="5">
        <f t="shared" si="5"/>
        <v>100</v>
      </c>
    </row>
    <row r="20" spans="1:20" ht="60" x14ac:dyDescent="0.25">
      <c r="A20" s="5" t="s">
        <v>62</v>
      </c>
      <c r="B20" s="6" t="s">
        <v>63</v>
      </c>
      <c r="C20" s="5" t="s">
        <v>64</v>
      </c>
      <c r="D20" s="9">
        <v>64329984</v>
      </c>
      <c r="E20" s="10" t="s">
        <v>668</v>
      </c>
      <c r="F20" s="10">
        <v>79620</v>
      </c>
      <c r="G20" s="10">
        <v>79620</v>
      </c>
      <c r="H20" s="10">
        <v>35000</v>
      </c>
      <c r="I20" s="10">
        <v>0</v>
      </c>
      <c r="J20" s="10">
        <v>0</v>
      </c>
      <c r="K20" s="10">
        <v>0</v>
      </c>
      <c r="L20" s="10">
        <v>25836</v>
      </c>
      <c r="M20" s="10">
        <v>8784</v>
      </c>
      <c r="N20" s="10">
        <f t="shared" si="0"/>
        <v>60836</v>
      </c>
      <c r="O20" s="10">
        <f t="shared" si="1"/>
        <v>35000</v>
      </c>
      <c r="P20" s="10">
        <f t="shared" si="2"/>
        <v>25836</v>
      </c>
      <c r="Q20" s="10">
        <f t="shared" si="3"/>
        <v>8784</v>
      </c>
      <c r="R20" s="10">
        <v>10000</v>
      </c>
      <c r="S20" s="10">
        <f t="shared" si="4"/>
        <v>79620</v>
      </c>
      <c r="T20" s="5">
        <f t="shared" si="5"/>
        <v>100</v>
      </c>
    </row>
    <row r="21" spans="1:20" ht="60" x14ac:dyDescent="0.25">
      <c r="A21" s="5" t="s">
        <v>65</v>
      </c>
      <c r="B21" s="6" t="s">
        <v>66</v>
      </c>
      <c r="C21" s="5" t="s">
        <v>67</v>
      </c>
      <c r="D21" s="9">
        <v>44846738</v>
      </c>
      <c r="E21" s="10" t="s">
        <v>668</v>
      </c>
      <c r="F21" s="10">
        <v>80000</v>
      </c>
      <c r="G21" s="10">
        <v>80000</v>
      </c>
      <c r="H21" s="10">
        <v>15000</v>
      </c>
      <c r="I21" s="10">
        <v>5100</v>
      </c>
      <c r="J21" s="10">
        <v>0</v>
      </c>
      <c r="K21" s="10">
        <v>0</v>
      </c>
      <c r="L21" s="10">
        <v>0</v>
      </c>
      <c r="M21" s="10">
        <v>0</v>
      </c>
      <c r="N21" s="10">
        <f t="shared" si="0"/>
        <v>15000</v>
      </c>
      <c r="O21" s="10">
        <f t="shared" si="1"/>
        <v>15000</v>
      </c>
      <c r="P21" s="10">
        <f t="shared" si="2"/>
        <v>0</v>
      </c>
      <c r="Q21" s="10">
        <f t="shared" si="3"/>
        <v>5100</v>
      </c>
      <c r="R21" s="10">
        <v>59900</v>
      </c>
      <c r="S21" s="10">
        <f t="shared" si="4"/>
        <v>80000</v>
      </c>
      <c r="T21" s="5">
        <f t="shared" si="5"/>
        <v>100</v>
      </c>
    </row>
    <row r="22" spans="1:20" ht="135" x14ac:dyDescent="0.25">
      <c r="A22" s="5" t="s">
        <v>68</v>
      </c>
      <c r="B22" s="6" t="s">
        <v>69</v>
      </c>
      <c r="C22" s="5" t="s">
        <v>70</v>
      </c>
      <c r="D22" s="9">
        <v>25158392</v>
      </c>
      <c r="E22" s="10" t="s">
        <v>668</v>
      </c>
      <c r="F22" s="10">
        <v>77262</v>
      </c>
      <c r="G22" s="10">
        <v>77262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f t="shared" si="0"/>
        <v>0</v>
      </c>
      <c r="O22" s="10">
        <f t="shared" si="1"/>
        <v>0</v>
      </c>
      <c r="P22" s="10">
        <f t="shared" si="2"/>
        <v>0</v>
      </c>
      <c r="Q22" s="10">
        <f t="shared" si="3"/>
        <v>0</v>
      </c>
      <c r="R22" s="10">
        <v>77262</v>
      </c>
      <c r="S22" s="10">
        <f t="shared" si="4"/>
        <v>77262</v>
      </c>
      <c r="T22" s="5">
        <f t="shared" si="5"/>
        <v>100</v>
      </c>
    </row>
    <row r="23" spans="1:20" ht="47.25" x14ac:dyDescent="0.25">
      <c r="A23" s="5" t="s">
        <v>71</v>
      </c>
      <c r="B23" s="6" t="s">
        <v>72</v>
      </c>
      <c r="C23" s="5" t="s">
        <v>73</v>
      </c>
      <c r="D23" s="9">
        <v>60076046</v>
      </c>
      <c r="E23" s="10" t="s">
        <v>668</v>
      </c>
      <c r="F23" s="10">
        <v>23400</v>
      </c>
      <c r="G23" s="10">
        <v>23400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 t="shared" si="0"/>
        <v>0</v>
      </c>
      <c r="O23" s="10">
        <f t="shared" si="1"/>
        <v>0</v>
      </c>
      <c r="P23" s="10">
        <f t="shared" si="2"/>
        <v>0</v>
      </c>
      <c r="Q23" s="10">
        <f t="shared" si="3"/>
        <v>0</v>
      </c>
      <c r="R23" s="10">
        <v>23400</v>
      </c>
      <c r="S23" s="10">
        <f t="shared" si="4"/>
        <v>23400</v>
      </c>
      <c r="T23" s="5">
        <f t="shared" si="5"/>
        <v>100</v>
      </c>
    </row>
    <row r="24" spans="1:20" ht="45" x14ac:dyDescent="0.25">
      <c r="A24" s="5" t="s">
        <v>74</v>
      </c>
      <c r="B24" s="6" t="s">
        <v>75</v>
      </c>
      <c r="C24" s="5" t="s">
        <v>76</v>
      </c>
      <c r="D24" s="9">
        <v>65993497</v>
      </c>
      <c r="E24" s="10" t="s">
        <v>668</v>
      </c>
      <c r="F24" s="10">
        <v>21000</v>
      </c>
      <c r="G24" s="10">
        <v>21000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f t="shared" si="0"/>
        <v>0</v>
      </c>
      <c r="O24" s="10">
        <f t="shared" si="1"/>
        <v>0</v>
      </c>
      <c r="P24" s="10">
        <f t="shared" si="2"/>
        <v>0</v>
      </c>
      <c r="Q24" s="10">
        <f t="shared" si="3"/>
        <v>0</v>
      </c>
      <c r="R24" s="10">
        <v>21000</v>
      </c>
      <c r="S24" s="10">
        <f t="shared" si="4"/>
        <v>21000</v>
      </c>
      <c r="T24" s="5">
        <f t="shared" si="5"/>
        <v>100</v>
      </c>
    </row>
    <row r="25" spans="1:20" ht="105" x14ac:dyDescent="0.25">
      <c r="A25" s="5" t="s">
        <v>77</v>
      </c>
      <c r="B25" s="6" t="s">
        <v>78</v>
      </c>
      <c r="C25" s="5" t="s">
        <v>79</v>
      </c>
      <c r="D25" s="9">
        <v>60076909</v>
      </c>
      <c r="E25" s="10" t="s">
        <v>668</v>
      </c>
      <c r="F25" s="10">
        <v>40000</v>
      </c>
      <c r="G25" s="10">
        <v>40000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f t="shared" si="0"/>
        <v>0</v>
      </c>
      <c r="O25" s="10">
        <f t="shared" si="1"/>
        <v>0</v>
      </c>
      <c r="P25" s="10">
        <f t="shared" si="2"/>
        <v>0</v>
      </c>
      <c r="Q25" s="10">
        <f t="shared" si="3"/>
        <v>0</v>
      </c>
      <c r="R25" s="10">
        <v>40000</v>
      </c>
      <c r="S25" s="10">
        <f t="shared" si="4"/>
        <v>40000</v>
      </c>
      <c r="T25" s="5">
        <f t="shared" si="5"/>
        <v>100</v>
      </c>
    </row>
    <row r="26" spans="1:20" ht="75" x14ac:dyDescent="0.25">
      <c r="A26" s="5" t="s">
        <v>80</v>
      </c>
      <c r="B26" s="6" t="s">
        <v>81</v>
      </c>
      <c r="C26" s="5" t="s">
        <v>82</v>
      </c>
      <c r="D26" s="9">
        <v>48133850</v>
      </c>
      <c r="E26" s="10" t="s">
        <v>668</v>
      </c>
      <c r="F26" s="10">
        <v>78000</v>
      </c>
      <c r="G26" s="10">
        <v>73000</v>
      </c>
      <c r="H26" s="10">
        <v>35000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f t="shared" si="0"/>
        <v>35000</v>
      </c>
      <c r="O26" s="10">
        <f t="shared" si="1"/>
        <v>35000</v>
      </c>
      <c r="P26" s="10">
        <f t="shared" si="2"/>
        <v>0</v>
      </c>
      <c r="Q26" s="10">
        <f t="shared" si="3"/>
        <v>0</v>
      </c>
      <c r="R26" s="10">
        <v>38000</v>
      </c>
      <c r="S26" s="10">
        <f t="shared" si="4"/>
        <v>73000</v>
      </c>
      <c r="T26" s="5">
        <f t="shared" si="5"/>
        <v>94</v>
      </c>
    </row>
    <row r="27" spans="1:20" ht="47.25" x14ac:dyDescent="0.25">
      <c r="A27" s="5" t="s">
        <v>83</v>
      </c>
      <c r="B27" s="6" t="s">
        <v>84</v>
      </c>
      <c r="C27" s="5" t="s">
        <v>85</v>
      </c>
      <c r="D27" s="9">
        <v>75000491</v>
      </c>
      <c r="E27" s="10" t="s">
        <v>668</v>
      </c>
      <c r="F27" s="10">
        <v>57800</v>
      </c>
      <c r="G27" s="10">
        <v>57800</v>
      </c>
      <c r="H27" s="10">
        <v>17500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f t="shared" si="0"/>
        <v>17500</v>
      </c>
      <c r="O27" s="10">
        <f t="shared" si="1"/>
        <v>17500</v>
      </c>
      <c r="P27" s="10">
        <f t="shared" si="2"/>
        <v>0</v>
      </c>
      <c r="Q27" s="10">
        <f t="shared" si="3"/>
        <v>0</v>
      </c>
      <c r="R27" s="10">
        <v>40300</v>
      </c>
      <c r="S27" s="10">
        <f t="shared" si="4"/>
        <v>57800</v>
      </c>
      <c r="T27" s="5">
        <f t="shared" si="5"/>
        <v>100</v>
      </c>
    </row>
    <row r="28" spans="1:20" ht="135" x14ac:dyDescent="0.25">
      <c r="A28" s="5" t="s">
        <v>86</v>
      </c>
      <c r="B28" s="6" t="s">
        <v>87</v>
      </c>
      <c r="C28" s="5" t="s">
        <v>88</v>
      </c>
      <c r="D28" s="9">
        <v>61385417</v>
      </c>
      <c r="E28" s="10" t="s">
        <v>668</v>
      </c>
      <c r="F28" s="10">
        <v>87000</v>
      </c>
      <c r="G28" s="10">
        <v>80000</v>
      </c>
      <c r="H28" s="10">
        <v>4000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f t="shared" si="0"/>
        <v>4000</v>
      </c>
      <c r="O28" s="10">
        <f t="shared" si="1"/>
        <v>4000</v>
      </c>
      <c r="P28" s="10">
        <f t="shared" si="2"/>
        <v>0</v>
      </c>
      <c r="Q28" s="10">
        <f t="shared" si="3"/>
        <v>0</v>
      </c>
      <c r="R28" s="10">
        <v>76000</v>
      </c>
      <c r="S28" s="10">
        <f t="shared" si="4"/>
        <v>80000</v>
      </c>
      <c r="T28" s="5">
        <f t="shared" si="5"/>
        <v>92</v>
      </c>
    </row>
    <row r="29" spans="1:20" ht="75" x14ac:dyDescent="0.25">
      <c r="A29" s="5" t="s">
        <v>89</v>
      </c>
      <c r="B29" s="6" t="s">
        <v>90</v>
      </c>
      <c r="C29" s="5" t="s">
        <v>91</v>
      </c>
      <c r="D29" s="9">
        <v>70848858</v>
      </c>
      <c r="E29" s="10" t="s">
        <v>668</v>
      </c>
      <c r="F29" s="10">
        <v>80000</v>
      </c>
      <c r="G29" s="10">
        <v>80000</v>
      </c>
      <c r="H29" s="10">
        <v>16000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f t="shared" si="0"/>
        <v>16000</v>
      </c>
      <c r="O29" s="10">
        <f t="shared" si="1"/>
        <v>16000</v>
      </c>
      <c r="P29" s="10">
        <f t="shared" si="2"/>
        <v>0</v>
      </c>
      <c r="Q29" s="10">
        <f t="shared" si="3"/>
        <v>0</v>
      </c>
      <c r="R29" s="10">
        <v>64000</v>
      </c>
      <c r="S29" s="10">
        <f t="shared" si="4"/>
        <v>80000</v>
      </c>
      <c r="T29" s="5">
        <f t="shared" si="5"/>
        <v>100</v>
      </c>
    </row>
    <row r="30" spans="1:20" ht="47.25" x14ac:dyDescent="0.25">
      <c r="A30" s="5" t="s">
        <v>92</v>
      </c>
      <c r="B30" s="6" t="s">
        <v>93</v>
      </c>
      <c r="C30" s="5" t="s">
        <v>94</v>
      </c>
      <c r="D30" s="9">
        <v>64201147</v>
      </c>
      <c r="E30" s="10" t="s">
        <v>668</v>
      </c>
      <c r="F30" s="10">
        <v>52000</v>
      </c>
      <c r="G30" s="10">
        <v>52000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f t="shared" si="0"/>
        <v>0</v>
      </c>
      <c r="O30" s="10">
        <f t="shared" si="1"/>
        <v>0</v>
      </c>
      <c r="P30" s="10">
        <f t="shared" si="2"/>
        <v>0</v>
      </c>
      <c r="Q30" s="10">
        <f t="shared" si="3"/>
        <v>0</v>
      </c>
      <c r="R30" s="10">
        <v>52000</v>
      </c>
      <c r="S30" s="10">
        <f t="shared" si="4"/>
        <v>52000</v>
      </c>
      <c r="T30" s="5">
        <f t="shared" si="5"/>
        <v>100</v>
      </c>
    </row>
    <row r="31" spans="1:20" ht="78.75" x14ac:dyDescent="0.25">
      <c r="A31" s="5" t="s">
        <v>95</v>
      </c>
      <c r="B31" s="6" t="s">
        <v>96</v>
      </c>
      <c r="C31" s="5" t="s">
        <v>97</v>
      </c>
      <c r="D31" s="9">
        <v>60869038</v>
      </c>
      <c r="E31" s="10" t="s">
        <v>668</v>
      </c>
      <c r="F31" s="10">
        <v>25000</v>
      </c>
      <c r="G31" s="10">
        <v>25000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f t="shared" si="0"/>
        <v>0</v>
      </c>
      <c r="O31" s="10">
        <f t="shared" si="1"/>
        <v>0</v>
      </c>
      <c r="P31" s="10">
        <f t="shared" si="2"/>
        <v>0</v>
      </c>
      <c r="Q31" s="10">
        <f t="shared" si="3"/>
        <v>0</v>
      </c>
      <c r="R31" s="10">
        <v>25000</v>
      </c>
      <c r="S31" s="10">
        <f t="shared" si="4"/>
        <v>25000</v>
      </c>
      <c r="T31" s="5">
        <f t="shared" si="5"/>
        <v>100</v>
      </c>
    </row>
    <row r="32" spans="1:20" ht="135" x14ac:dyDescent="0.25">
      <c r="A32" s="5" t="s">
        <v>98</v>
      </c>
      <c r="B32" s="6" t="s">
        <v>99</v>
      </c>
      <c r="C32" s="5" t="s">
        <v>100</v>
      </c>
      <c r="D32" s="9">
        <v>61388548</v>
      </c>
      <c r="E32" s="10" t="s">
        <v>668</v>
      </c>
      <c r="F32" s="10">
        <v>37000</v>
      </c>
      <c r="G32" s="10">
        <v>37000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f t="shared" si="0"/>
        <v>0</v>
      </c>
      <c r="O32" s="10">
        <f t="shared" si="1"/>
        <v>0</v>
      </c>
      <c r="P32" s="10">
        <f t="shared" si="2"/>
        <v>0</v>
      </c>
      <c r="Q32" s="10">
        <f t="shared" si="3"/>
        <v>0</v>
      </c>
      <c r="R32" s="10">
        <v>37000</v>
      </c>
      <c r="S32" s="10">
        <f t="shared" si="4"/>
        <v>37000</v>
      </c>
      <c r="T32" s="5">
        <f t="shared" si="5"/>
        <v>100</v>
      </c>
    </row>
    <row r="33" spans="1:20" ht="105" x14ac:dyDescent="0.25">
      <c r="A33" s="5" t="s">
        <v>101</v>
      </c>
      <c r="B33" s="6" t="s">
        <v>102</v>
      </c>
      <c r="C33" s="5" t="s">
        <v>103</v>
      </c>
      <c r="D33" s="9">
        <v>47813571</v>
      </c>
      <c r="E33" s="10" t="s">
        <v>668</v>
      </c>
      <c r="F33" s="10">
        <v>80000</v>
      </c>
      <c r="G33" s="10">
        <v>80000</v>
      </c>
      <c r="H33" s="10">
        <v>25000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f t="shared" si="0"/>
        <v>25000</v>
      </c>
      <c r="O33" s="10">
        <f t="shared" si="1"/>
        <v>25000</v>
      </c>
      <c r="P33" s="10">
        <f t="shared" si="2"/>
        <v>0</v>
      </c>
      <c r="Q33" s="10">
        <f t="shared" si="3"/>
        <v>0</v>
      </c>
      <c r="R33" s="10">
        <v>55000</v>
      </c>
      <c r="S33" s="10">
        <f t="shared" si="4"/>
        <v>80000</v>
      </c>
      <c r="T33" s="5">
        <f t="shared" si="5"/>
        <v>100</v>
      </c>
    </row>
    <row r="34" spans="1:20" ht="78.75" x14ac:dyDescent="0.25">
      <c r="A34" s="5" t="s">
        <v>104</v>
      </c>
      <c r="B34" s="6" t="s">
        <v>105</v>
      </c>
      <c r="C34" s="5" t="s">
        <v>106</v>
      </c>
      <c r="D34" s="9">
        <v>25047671</v>
      </c>
      <c r="E34" s="5" t="s">
        <v>107</v>
      </c>
      <c r="F34" s="10">
        <v>80000</v>
      </c>
      <c r="G34" s="10">
        <v>80000</v>
      </c>
      <c r="H34" s="10">
        <v>50000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f t="shared" si="0"/>
        <v>50000</v>
      </c>
      <c r="O34" s="10">
        <f t="shared" si="1"/>
        <v>50000</v>
      </c>
      <c r="P34" s="10">
        <f t="shared" si="2"/>
        <v>0</v>
      </c>
      <c r="Q34" s="10">
        <f t="shared" si="3"/>
        <v>0</v>
      </c>
      <c r="R34" s="10">
        <v>30000</v>
      </c>
      <c r="S34" s="10">
        <f t="shared" si="4"/>
        <v>80000</v>
      </c>
      <c r="T34" s="5">
        <f t="shared" si="5"/>
        <v>100</v>
      </c>
    </row>
    <row r="35" spans="1:20" ht="180" x14ac:dyDescent="0.25">
      <c r="A35" s="5" t="s">
        <v>108</v>
      </c>
      <c r="B35" s="6" t="s">
        <v>109</v>
      </c>
      <c r="C35" s="5" t="s">
        <v>110</v>
      </c>
      <c r="D35" s="9">
        <v>60076062</v>
      </c>
      <c r="E35" s="10" t="s">
        <v>668</v>
      </c>
      <c r="F35" s="10">
        <v>59000</v>
      </c>
      <c r="G35" s="10">
        <v>59000</v>
      </c>
      <c r="H35" s="10">
        <v>10500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f t="shared" si="0"/>
        <v>10500</v>
      </c>
      <c r="O35" s="10">
        <f t="shared" si="1"/>
        <v>10500</v>
      </c>
      <c r="P35" s="10">
        <f t="shared" si="2"/>
        <v>0</v>
      </c>
      <c r="Q35" s="10">
        <f t="shared" si="3"/>
        <v>0</v>
      </c>
      <c r="R35" s="10">
        <v>48500</v>
      </c>
      <c r="S35" s="10">
        <f t="shared" si="4"/>
        <v>59000</v>
      </c>
      <c r="T35" s="5">
        <f t="shared" si="5"/>
        <v>100</v>
      </c>
    </row>
    <row r="36" spans="1:20" ht="78.75" x14ac:dyDescent="0.25">
      <c r="A36" s="5" t="s">
        <v>111</v>
      </c>
      <c r="B36" s="6" t="s">
        <v>112</v>
      </c>
      <c r="C36" s="5" t="s">
        <v>113</v>
      </c>
      <c r="D36" s="9">
        <v>75022567</v>
      </c>
      <c r="E36" s="10" t="s">
        <v>668</v>
      </c>
      <c r="F36" s="10">
        <v>80000</v>
      </c>
      <c r="G36" s="10">
        <v>80000</v>
      </c>
      <c r="H36" s="10">
        <v>36000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f t="shared" si="0"/>
        <v>36000</v>
      </c>
      <c r="O36" s="10">
        <f t="shared" si="1"/>
        <v>36000</v>
      </c>
      <c r="P36" s="10">
        <f t="shared" si="2"/>
        <v>0</v>
      </c>
      <c r="Q36" s="10">
        <f t="shared" si="3"/>
        <v>0</v>
      </c>
      <c r="R36" s="10">
        <v>44000</v>
      </c>
      <c r="S36" s="10">
        <f t="shared" si="4"/>
        <v>80000</v>
      </c>
      <c r="T36" s="5">
        <f t="shared" si="5"/>
        <v>100</v>
      </c>
    </row>
    <row r="37" spans="1:20" ht="75" x14ac:dyDescent="0.25">
      <c r="A37" s="5" t="s">
        <v>114</v>
      </c>
      <c r="B37" s="6" t="s">
        <v>115</v>
      </c>
      <c r="C37" s="5" t="s">
        <v>116</v>
      </c>
      <c r="D37" s="9">
        <v>71295151</v>
      </c>
      <c r="E37" s="10" t="s">
        <v>668</v>
      </c>
      <c r="F37" s="10">
        <v>30000</v>
      </c>
      <c r="G37" s="10">
        <v>30000</v>
      </c>
      <c r="H37" s="10">
        <v>30000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f t="shared" si="0"/>
        <v>30000</v>
      </c>
      <c r="O37" s="10">
        <f t="shared" si="1"/>
        <v>30000</v>
      </c>
      <c r="P37" s="10">
        <f t="shared" si="2"/>
        <v>0</v>
      </c>
      <c r="Q37" s="10">
        <f t="shared" si="3"/>
        <v>0</v>
      </c>
      <c r="R37" s="10">
        <v>0</v>
      </c>
      <c r="S37" s="10">
        <f t="shared" si="4"/>
        <v>30000</v>
      </c>
      <c r="T37" s="5">
        <f t="shared" si="5"/>
        <v>100</v>
      </c>
    </row>
    <row r="38" spans="1:20" ht="94.5" x14ac:dyDescent="0.25">
      <c r="A38" s="5" t="s">
        <v>117</v>
      </c>
      <c r="B38" s="6" t="s">
        <v>118</v>
      </c>
      <c r="C38" s="5" t="s">
        <v>119</v>
      </c>
      <c r="D38" s="9" t="s">
        <v>120</v>
      </c>
      <c r="E38" s="10" t="s">
        <v>668</v>
      </c>
      <c r="F38" s="10">
        <v>48000</v>
      </c>
      <c r="G38" s="10">
        <v>48000</v>
      </c>
      <c r="H38" s="10">
        <v>28000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f t="shared" si="0"/>
        <v>28000</v>
      </c>
      <c r="O38" s="10">
        <f t="shared" si="1"/>
        <v>28000</v>
      </c>
      <c r="P38" s="10">
        <f t="shared" si="2"/>
        <v>0</v>
      </c>
      <c r="Q38" s="10">
        <f t="shared" si="3"/>
        <v>0</v>
      </c>
      <c r="R38" s="10">
        <v>20000</v>
      </c>
      <c r="S38" s="10">
        <f t="shared" si="4"/>
        <v>48000</v>
      </c>
      <c r="T38" s="5">
        <f t="shared" si="5"/>
        <v>100</v>
      </c>
    </row>
    <row r="39" spans="1:20" ht="135" x14ac:dyDescent="0.25">
      <c r="A39" s="5" t="s">
        <v>121</v>
      </c>
      <c r="B39" s="6" t="s">
        <v>122</v>
      </c>
      <c r="C39" s="5" t="s">
        <v>123</v>
      </c>
      <c r="D39" s="9" t="s">
        <v>124</v>
      </c>
      <c r="E39" s="10" t="s">
        <v>668</v>
      </c>
      <c r="F39" s="10">
        <v>74500</v>
      </c>
      <c r="G39" s="10">
        <v>74500</v>
      </c>
      <c r="H39" s="10">
        <v>3750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f t="shared" si="0"/>
        <v>3750</v>
      </c>
      <c r="O39" s="10">
        <f t="shared" si="1"/>
        <v>3750</v>
      </c>
      <c r="P39" s="10">
        <f t="shared" si="2"/>
        <v>0</v>
      </c>
      <c r="Q39" s="10">
        <f t="shared" si="3"/>
        <v>0</v>
      </c>
      <c r="R39" s="10">
        <v>70750</v>
      </c>
      <c r="S39" s="10">
        <f t="shared" si="4"/>
        <v>74500</v>
      </c>
      <c r="T39" s="5">
        <f t="shared" si="5"/>
        <v>100</v>
      </c>
    </row>
    <row r="40" spans="1:20" ht="90" x14ac:dyDescent="0.25">
      <c r="A40" s="5" t="s">
        <v>125</v>
      </c>
      <c r="B40" s="6" t="s">
        <v>126</v>
      </c>
      <c r="C40" s="5" t="s">
        <v>127</v>
      </c>
      <c r="D40" s="9">
        <v>29373883</v>
      </c>
      <c r="E40" s="10" t="s">
        <v>668</v>
      </c>
      <c r="F40" s="10">
        <v>81775</v>
      </c>
      <c r="G40" s="10">
        <v>74775</v>
      </c>
      <c r="H40" s="10">
        <v>28500</v>
      </c>
      <c r="I40" s="10">
        <v>4275</v>
      </c>
      <c r="J40" s="10">
        <v>0</v>
      </c>
      <c r="K40" s="10">
        <v>0</v>
      </c>
      <c r="L40" s="10">
        <v>0</v>
      </c>
      <c r="M40" s="10">
        <v>0</v>
      </c>
      <c r="N40" s="10">
        <f t="shared" si="0"/>
        <v>28500</v>
      </c>
      <c r="O40" s="10">
        <f t="shared" si="1"/>
        <v>28500</v>
      </c>
      <c r="P40" s="10">
        <f t="shared" si="2"/>
        <v>0</v>
      </c>
      <c r="Q40" s="10">
        <f t="shared" si="3"/>
        <v>4275</v>
      </c>
      <c r="R40" s="10">
        <v>42000</v>
      </c>
      <c r="S40" s="10">
        <f t="shared" si="4"/>
        <v>74775</v>
      </c>
      <c r="T40" s="5">
        <f t="shared" si="5"/>
        <v>91</v>
      </c>
    </row>
    <row r="41" spans="1:20" ht="78.75" x14ac:dyDescent="0.25">
      <c r="A41" s="5" t="s">
        <v>128</v>
      </c>
      <c r="B41" s="6" t="s">
        <v>129</v>
      </c>
      <c r="C41" s="5" t="s">
        <v>130</v>
      </c>
      <c r="D41" s="9">
        <v>67799612</v>
      </c>
      <c r="E41" s="10" t="s">
        <v>668</v>
      </c>
      <c r="F41" s="10">
        <v>77400</v>
      </c>
      <c r="G41" s="10">
        <v>77400</v>
      </c>
      <c r="H41" s="10">
        <v>9900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f t="shared" si="0"/>
        <v>9900</v>
      </c>
      <c r="O41" s="10">
        <f t="shared" si="1"/>
        <v>9900</v>
      </c>
      <c r="P41" s="10">
        <f t="shared" si="2"/>
        <v>0</v>
      </c>
      <c r="Q41" s="10">
        <f t="shared" si="3"/>
        <v>0</v>
      </c>
      <c r="R41" s="10">
        <v>67500</v>
      </c>
      <c r="S41" s="10">
        <f t="shared" si="4"/>
        <v>77400</v>
      </c>
      <c r="T41" s="5">
        <f t="shared" si="5"/>
        <v>100</v>
      </c>
    </row>
    <row r="42" spans="1:20" ht="63" x14ac:dyDescent="0.25">
      <c r="A42" s="5" t="s">
        <v>131</v>
      </c>
      <c r="B42" s="6" t="s">
        <v>132</v>
      </c>
      <c r="C42" s="5" t="s">
        <v>133</v>
      </c>
      <c r="D42" s="9">
        <v>70987165</v>
      </c>
      <c r="E42" s="10" t="s">
        <v>668</v>
      </c>
      <c r="F42" s="10">
        <v>79000</v>
      </c>
      <c r="G42" s="10">
        <v>76400</v>
      </c>
      <c r="H42" s="10">
        <v>11400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f t="shared" si="0"/>
        <v>11400</v>
      </c>
      <c r="O42" s="10">
        <f t="shared" si="1"/>
        <v>11400</v>
      </c>
      <c r="P42" s="10">
        <f t="shared" si="2"/>
        <v>0</v>
      </c>
      <c r="Q42" s="10">
        <f t="shared" si="3"/>
        <v>0</v>
      </c>
      <c r="R42" s="10">
        <v>65000</v>
      </c>
      <c r="S42" s="10">
        <f t="shared" si="4"/>
        <v>76400</v>
      </c>
      <c r="T42" s="5">
        <f t="shared" si="5"/>
        <v>97</v>
      </c>
    </row>
    <row r="43" spans="1:20" ht="47.25" x14ac:dyDescent="0.25">
      <c r="A43" s="5" t="s">
        <v>134</v>
      </c>
      <c r="B43" s="6" t="s">
        <v>135</v>
      </c>
      <c r="C43" s="5" t="s">
        <v>136</v>
      </c>
      <c r="D43" s="9">
        <v>25315811</v>
      </c>
      <c r="E43" s="10" t="s">
        <v>668</v>
      </c>
      <c r="F43" s="10">
        <v>52200</v>
      </c>
      <c r="G43" s="10">
        <v>52200</v>
      </c>
      <c r="H43" s="10">
        <v>19000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f t="shared" si="0"/>
        <v>19000</v>
      </c>
      <c r="O43" s="10">
        <f t="shared" si="1"/>
        <v>19000</v>
      </c>
      <c r="P43" s="10">
        <f t="shared" si="2"/>
        <v>0</v>
      </c>
      <c r="Q43" s="10">
        <f t="shared" si="3"/>
        <v>0</v>
      </c>
      <c r="R43" s="10">
        <v>33200</v>
      </c>
      <c r="S43" s="10">
        <f t="shared" si="4"/>
        <v>52200</v>
      </c>
      <c r="T43" s="5">
        <f t="shared" si="5"/>
        <v>100</v>
      </c>
    </row>
    <row r="44" spans="1:20" ht="90" x14ac:dyDescent="0.25">
      <c r="A44" s="5" t="s">
        <v>137</v>
      </c>
      <c r="B44" s="6" t="s">
        <v>138</v>
      </c>
      <c r="C44" s="5" t="s">
        <v>139</v>
      </c>
      <c r="D44" s="9">
        <v>70984492</v>
      </c>
      <c r="E44" s="10" t="s">
        <v>668</v>
      </c>
      <c r="F44" s="10">
        <v>46300</v>
      </c>
      <c r="G44" s="10">
        <v>46300</v>
      </c>
      <c r="H44" s="10">
        <v>12000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f t="shared" si="0"/>
        <v>12000</v>
      </c>
      <c r="O44" s="10">
        <f t="shared" si="1"/>
        <v>12000</v>
      </c>
      <c r="P44" s="10">
        <f t="shared" si="2"/>
        <v>0</v>
      </c>
      <c r="Q44" s="10">
        <f t="shared" si="3"/>
        <v>0</v>
      </c>
      <c r="R44" s="10">
        <v>34300</v>
      </c>
      <c r="S44" s="10">
        <f t="shared" si="4"/>
        <v>46300</v>
      </c>
      <c r="T44" s="5">
        <f t="shared" si="5"/>
        <v>100</v>
      </c>
    </row>
    <row r="45" spans="1:20" ht="75" x14ac:dyDescent="0.25">
      <c r="A45" s="5" t="s">
        <v>140</v>
      </c>
      <c r="B45" s="6" t="s">
        <v>141</v>
      </c>
      <c r="C45" s="5" t="s">
        <v>142</v>
      </c>
      <c r="D45" s="9">
        <v>48704148</v>
      </c>
      <c r="E45" s="10" t="s">
        <v>668</v>
      </c>
      <c r="F45" s="10">
        <v>95832</v>
      </c>
      <c r="G45" s="10">
        <v>80000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f t="shared" si="0"/>
        <v>0</v>
      </c>
      <c r="O45" s="10">
        <f t="shared" si="1"/>
        <v>0</v>
      </c>
      <c r="P45" s="10">
        <f t="shared" si="2"/>
        <v>0</v>
      </c>
      <c r="Q45" s="10">
        <f t="shared" si="3"/>
        <v>0</v>
      </c>
      <c r="R45" s="10">
        <v>80000</v>
      </c>
      <c r="S45" s="10">
        <f t="shared" si="4"/>
        <v>80000</v>
      </c>
      <c r="T45" s="5">
        <f t="shared" si="5"/>
        <v>83</v>
      </c>
    </row>
    <row r="46" spans="1:20" ht="120" x14ac:dyDescent="0.25">
      <c r="A46" s="5" t="s">
        <v>143</v>
      </c>
      <c r="B46" s="6" t="s">
        <v>144</v>
      </c>
      <c r="C46" s="5" t="s">
        <v>145</v>
      </c>
      <c r="D46" s="9">
        <v>71341048</v>
      </c>
      <c r="E46" s="10" t="s">
        <v>668</v>
      </c>
      <c r="F46" s="10">
        <v>93392</v>
      </c>
      <c r="G46" s="10">
        <v>78992</v>
      </c>
      <c r="H46" s="10">
        <v>53800</v>
      </c>
      <c r="I46" s="10">
        <v>18292</v>
      </c>
      <c r="J46" s="10">
        <v>0</v>
      </c>
      <c r="K46" s="10">
        <v>0</v>
      </c>
      <c r="L46" s="10">
        <v>0</v>
      </c>
      <c r="M46" s="10">
        <v>0</v>
      </c>
      <c r="N46" s="10">
        <f t="shared" si="0"/>
        <v>53800</v>
      </c>
      <c r="O46" s="10">
        <f t="shared" si="1"/>
        <v>53800</v>
      </c>
      <c r="P46" s="10">
        <f t="shared" si="2"/>
        <v>0</v>
      </c>
      <c r="Q46" s="10">
        <f t="shared" si="3"/>
        <v>18292</v>
      </c>
      <c r="R46" s="10">
        <v>6900</v>
      </c>
      <c r="S46" s="10">
        <f t="shared" si="4"/>
        <v>78992</v>
      </c>
      <c r="T46" s="5">
        <f t="shared" si="5"/>
        <v>85</v>
      </c>
    </row>
    <row r="47" spans="1:20" ht="94.5" x14ac:dyDescent="0.25">
      <c r="A47" s="5" t="s">
        <v>146</v>
      </c>
      <c r="B47" s="6" t="s">
        <v>147</v>
      </c>
      <c r="C47" s="5" t="s">
        <v>148</v>
      </c>
      <c r="D47" s="9">
        <v>70847142</v>
      </c>
      <c r="E47" s="10" t="s">
        <v>668</v>
      </c>
      <c r="F47" s="10">
        <v>63000</v>
      </c>
      <c r="G47" s="10">
        <v>63000</v>
      </c>
      <c r="H47" s="10">
        <v>57000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f t="shared" si="0"/>
        <v>57000</v>
      </c>
      <c r="O47" s="10">
        <f t="shared" si="1"/>
        <v>57000</v>
      </c>
      <c r="P47" s="10">
        <f t="shared" si="2"/>
        <v>0</v>
      </c>
      <c r="Q47" s="10">
        <f t="shared" si="3"/>
        <v>0</v>
      </c>
      <c r="R47" s="10">
        <v>6000</v>
      </c>
      <c r="S47" s="10">
        <f t="shared" si="4"/>
        <v>63000</v>
      </c>
      <c r="T47" s="5">
        <f t="shared" si="5"/>
        <v>100</v>
      </c>
    </row>
    <row r="48" spans="1:20" ht="135" x14ac:dyDescent="0.25">
      <c r="A48" s="5" t="s">
        <v>149</v>
      </c>
      <c r="B48" s="6" t="s">
        <v>150</v>
      </c>
      <c r="C48" s="5" t="s">
        <v>151</v>
      </c>
      <c r="D48" s="9">
        <v>62158384</v>
      </c>
      <c r="E48" s="10" t="s">
        <v>668</v>
      </c>
      <c r="F48" s="10">
        <v>80000</v>
      </c>
      <c r="G48" s="10">
        <v>80000</v>
      </c>
      <c r="H48" s="10">
        <v>57000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f t="shared" si="0"/>
        <v>57000</v>
      </c>
      <c r="O48" s="10">
        <f t="shared" si="1"/>
        <v>57000</v>
      </c>
      <c r="P48" s="10">
        <f t="shared" si="2"/>
        <v>0</v>
      </c>
      <c r="Q48" s="10">
        <f t="shared" si="3"/>
        <v>0</v>
      </c>
      <c r="R48" s="10">
        <v>23000</v>
      </c>
      <c r="S48" s="10">
        <f t="shared" si="4"/>
        <v>80000</v>
      </c>
      <c r="T48" s="5">
        <f t="shared" si="5"/>
        <v>100</v>
      </c>
    </row>
    <row r="49" spans="1:20" ht="47.25" x14ac:dyDescent="0.25">
      <c r="A49" s="5" t="s">
        <v>152</v>
      </c>
      <c r="B49" s="6" t="s">
        <v>153</v>
      </c>
      <c r="C49" s="5" t="s">
        <v>154</v>
      </c>
      <c r="D49" s="9">
        <v>62350820</v>
      </c>
      <c r="E49" s="10" t="s">
        <v>668</v>
      </c>
      <c r="F49" s="10">
        <v>80000</v>
      </c>
      <c r="G49" s="10">
        <v>80000</v>
      </c>
      <c r="H49" s="10">
        <v>25000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f t="shared" si="0"/>
        <v>25000</v>
      </c>
      <c r="O49" s="10">
        <f t="shared" si="1"/>
        <v>25000</v>
      </c>
      <c r="P49" s="10">
        <f t="shared" si="2"/>
        <v>0</v>
      </c>
      <c r="Q49" s="10">
        <f t="shared" si="3"/>
        <v>0</v>
      </c>
      <c r="R49" s="10">
        <v>55000</v>
      </c>
      <c r="S49" s="10">
        <f t="shared" si="4"/>
        <v>80000</v>
      </c>
      <c r="T49" s="5">
        <f t="shared" si="5"/>
        <v>100</v>
      </c>
    </row>
    <row r="50" spans="1:20" ht="94.5" x14ac:dyDescent="0.25">
      <c r="A50" s="5" t="s">
        <v>155</v>
      </c>
      <c r="B50" s="6" t="s">
        <v>156</v>
      </c>
      <c r="C50" s="5" t="s">
        <v>157</v>
      </c>
      <c r="D50" s="9">
        <v>60821221</v>
      </c>
      <c r="E50" s="10" t="s">
        <v>668</v>
      </c>
      <c r="F50" s="10">
        <v>77850</v>
      </c>
      <c r="G50" s="10">
        <v>77850</v>
      </c>
      <c r="H50" s="10">
        <v>6250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f t="shared" si="0"/>
        <v>6250</v>
      </c>
      <c r="O50" s="10">
        <f t="shared" si="1"/>
        <v>6250</v>
      </c>
      <c r="P50" s="10">
        <f t="shared" si="2"/>
        <v>0</v>
      </c>
      <c r="Q50" s="10">
        <f t="shared" si="3"/>
        <v>0</v>
      </c>
      <c r="R50" s="10">
        <v>71600</v>
      </c>
      <c r="S50" s="10">
        <f t="shared" si="4"/>
        <v>77850</v>
      </c>
      <c r="T50" s="5">
        <f t="shared" si="5"/>
        <v>100</v>
      </c>
    </row>
    <row r="51" spans="1:20" ht="63" x14ac:dyDescent="0.25">
      <c r="A51" s="5" t="s">
        <v>158</v>
      </c>
      <c r="B51" s="6" t="s">
        <v>159</v>
      </c>
      <c r="C51" s="5" t="s">
        <v>160</v>
      </c>
      <c r="D51" s="9" t="s">
        <v>161</v>
      </c>
      <c r="E51" s="10" t="s">
        <v>668</v>
      </c>
      <c r="F51" s="10">
        <v>60000</v>
      </c>
      <c r="G51" s="10">
        <v>60000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f t="shared" si="0"/>
        <v>0</v>
      </c>
      <c r="O51" s="10">
        <f t="shared" si="1"/>
        <v>0</v>
      </c>
      <c r="P51" s="10">
        <f t="shared" si="2"/>
        <v>0</v>
      </c>
      <c r="Q51" s="10">
        <f t="shared" si="3"/>
        <v>0</v>
      </c>
      <c r="R51" s="10">
        <v>40000</v>
      </c>
      <c r="S51" s="10">
        <f t="shared" si="4"/>
        <v>40000</v>
      </c>
      <c r="T51" s="5">
        <f t="shared" si="5"/>
        <v>67</v>
      </c>
    </row>
    <row r="52" spans="1:20" ht="105" x14ac:dyDescent="0.25">
      <c r="A52" s="5" t="s">
        <v>162</v>
      </c>
      <c r="B52" s="6" t="s">
        <v>163</v>
      </c>
      <c r="C52" s="5" t="s">
        <v>164</v>
      </c>
      <c r="D52" s="9" t="s">
        <v>165</v>
      </c>
      <c r="E52" s="10" t="s">
        <v>668</v>
      </c>
      <c r="F52" s="10">
        <v>80000</v>
      </c>
      <c r="G52" s="10">
        <v>80000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f t="shared" si="0"/>
        <v>0</v>
      </c>
      <c r="O52" s="10">
        <f t="shared" si="1"/>
        <v>0</v>
      </c>
      <c r="P52" s="10">
        <f t="shared" si="2"/>
        <v>0</v>
      </c>
      <c r="Q52" s="10">
        <f t="shared" si="3"/>
        <v>0</v>
      </c>
      <c r="R52" s="10">
        <v>80000</v>
      </c>
      <c r="S52" s="10">
        <f t="shared" si="4"/>
        <v>80000</v>
      </c>
      <c r="T52" s="5">
        <f t="shared" si="5"/>
        <v>100</v>
      </c>
    </row>
    <row r="53" spans="1:20" ht="78.75" x14ac:dyDescent="0.25">
      <c r="A53" s="5" t="s">
        <v>166</v>
      </c>
      <c r="B53" s="6" t="s">
        <v>167</v>
      </c>
      <c r="C53" s="5" t="s">
        <v>168</v>
      </c>
      <c r="D53" s="9">
        <v>75026970</v>
      </c>
      <c r="E53" s="10" t="s">
        <v>668</v>
      </c>
      <c r="F53" s="10">
        <v>80000</v>
      </c>
      <c r="G53" s="10">
        <v>80000</v>
      </c>
      <c r="H53" s="10">
        <v>25000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f t="shared" si="0"/>
        <v>25000</v>
      </c>
      <c r="O53" s="10">
        <f t="shared" si="1"/>
        <v>25000</v>
      </c>
      <c r="P53" s="10">
        <f t="shared" si="2"/>
        <v>0</v>
      </c>
      <c r="Q53" s="10">
        <f t="shared" si="3"/>
        <v>0</v>
      </c>
      <c r="R53" s="10">
        <v>55000</v>
      </c>
      <c r="S53" s="10">
        <f t="shared" si="4"/>
        <v>80000</v>
      </c>
      <c r="T53" s="5">
        <f t="shared" si="5"/>
        <v>100</v>
      </c>
    </row>
    <row r="54" spans="1:20" ht="110.25" x14ac:dyDescent="0.25">
      <c r="A54" s="5" t="s">
        <v>169</v>
      </c>
      <c r="B54" s="6" t="s">
        <v>170</v>
      </c>
      <c r="C54" s="5" t="s">
        <v>171</v>
      </c>
      <c r="D54" s="9">
        <v>62690272</v>
      </c>
      <c r="E54" s="10" t="s">
        <v>668</v>
      </c>
      <c r="F54" s="10">
        <v>79940</v>
      </c>
      <c r="G54" s="10">
        <v>79940</v>
      </c>
      <c r="H54" s="10">
        <v>23940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 t="shared" si="0"/>
        <v>23940</v>
      </c>
      <c r="O54" s="10">
        <f t="shared" si="1"/>
        <v>23940</v>
      </c>
      <c r="P54" s="10">
        <f t="shared" si="2"/>
        <v>0</v>
      </c>
      <c r="Q54" s="10">
        <f t="shared" si="3"/>
        <v>0</v>
      </c>
      <c r="R54" s="10">
        <v>56000</v>
      </c>
      <c r="S54" s="10">
        <f t="shared" si="4"/>
        <v>79940</v>
      </c>
      <c r="T54" s="5">
        <f t="shared" si="5"/>
        <v>100</v>
      </c>
    </row>
    <row r="55" spans="1:20" ht="300" x14ac:dyDescent="0.25">
      <c r="A55" s="1" t="s">
        <v>172</v>
      </c>
      <c r="B55" s="4" t="s">
        <v>173</v>
      </c>
      <c r="C55" s="1" t="s">
        <v>174</v>
      </c>
      <c r="D55" s="2" t="s">
        <v>175</v>
      </c>
      <c r="E55" s="3" t="s">
        <v>668</v>
      </c>
      <c r="F55" s="3">
        <v>78500</v>
      </c>
      <c r="G55" s="3">
        <v>78500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f t="shared" si="0"/>
        <v>0</v>
      </c>
      <c r="O55" s="3">
        <f t="shared" si="1"/>
        <v>0</v>
      </c>
      <c r="P55" s="3">
        <f t="shared" si="2"/>
        <v>0</v>
      </c>
      <c r="Q55" s="3">
        <f t="shared" si="3"/>
        <v>0</v>
      </c>
      <c r="R55" s="3">
        <v>78500</v>
      </c>
      <c r="S55" s="3">
        <f t="shared" si="4"/>
        <v>78500</v>
      </c>
      <c r="T55" s="1">
        <f t="shared" si="5"/>
        <v>100</v>
      </c>
    </row>
    <row r="56" spans="1:20" ht="165" x14ac:dyDescent="0.25">
      <c r="A56" s="1" t="s">
        <v>176</v>
      </c>
      <c r="B56" s="4" t="s">
        <v>177</v>
      </c>
      <c r="C56" s="1" t="s">
        <v>178</v>
      </c>
      <c r="D56" s="2">
        <v>70981868</v>
      </c>
      <c r="E56" s="3" t="s">
        <v>668</v>
      </c>
      <c r="F56" s="3">
        <v>31500</v>
      </c>
      <c r="G56" s="3">
        <v>31500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f t="shared" si="0"/>
        <v>0</v>
      </c>
      <c r="O56" s="3">
        <f t="shared" si="1"/>
        <v>0</v>
      </c>
      <c r="P56" s="3">
        <f t="shared" si="2"/>
        <v>0</v>
      </c>
      <c r="Q56" s="3">
        <f t="shared" si="3"/>
        <v>0</v>
      </c>
      <c r="R56" s="3">
        <v>31500</v>
      </c>
      <c r="S56" s="3">
        <f t="shared" si="4"/>
        <v>31500</v>
      </c>
      <c r="T56" s="1">
        <f t="shared" si="5"/>
        <v>100</v>
      </c>
    </row>
    <row r="57" spans="1:20" ht="105" x14ac:dyDescent="0.25">
      <c r="A57" s="1" t="s">
        <v>179</v>
      </c>
      <c r="B57" s="4" t="s">
        <v>180</v>
      </c>
      <c r="C57" s="1" t="s">
        <v>181</v>
      </c>
      <c r="D57" s="2">
        <v>65497279</v>
      </c>
      <c r="E57" s="3" t="s">
        <v>668</v>
      </c>
      <c r="F57" s="3">
        <v>70000</v>
      </c>
      <c r="G57" s="3">
        <v>70000</v>
      </c>
      <c r="H57" s="3">
        <v>20000</v>
      </c>
      <c r="I57" s="3">
        <v>1000</v>
      </c>
      <c r="J57" s="3">
        <v>0</v>
      </c>
      <c r="K57" s="3">
        <v>0</v>
      </c>
      <c r="L57" s="3">
        <v>0</v>
      </c>
      <c r="M57" s="3">
        <v>0</v>
      </c>
      <c r="N57" s="3">
        <f t="shared" si="0"/>
        <v>20000</v>
      </c>
      <c r="O57" s="3">
        <f t="shared" si="1"/>
        <v>20000</v>
      </c>
      <c r="P57" s="3">
        <f t="shared" si="2"/>
        <v>0</v>
      </c>
      <c r="Q57" s="3">
        <f t="shared" si="3"/>
        <v>1000</v>
      </c>
      <c r="R57" s="3">
        <v>49000</v>
      </c>
      <c r="S57" s="3">
        <f t="shared" si="4"/>
        <v>70000</v>
      </c>
      <c r="T57" s="1">
        <f t="shared" si="5"/>
        <v>100</v>
      </c>
    </row>
    <row r="58" spans="1:20" ht="225" x14ac:dyDescent="0.25">
      <c r="A58" s="1" t="s">
        <v>182</v>
      </c>
      <c r="B58" s="4" t="s">
        <v>183</v>
      </c>
      <c r="C58" s="1" t="s">
        <v>184</v>
      </c>
      <c r="D58" s="2">
        <v>70947384</v>
      </c>
      <c r="E58" s="3" t="s">
        <v>668</v>
      </c>
      <c r="F58" s="3">
        <v>78000</v>
      </c>
      <c r="G58" s="3">
        <v>78000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f t="shared" si="0"/>
        <v>0</v>
      </c>
      <c r="O58" s="3">
        <f t="shared" si="1"/>
        <v>0</v>
      </c>
      <c r="P58" s="3">
        <f t="shared" si="2"/>
        <v>0</v>
      </c>
      <c r="Q58" s="3">
        <f t="shared" si="3"/>
        <v>0</v>
      </c>
      <c r="R58" s="3">
        <v>78000</v>
      </c>
      <c r="S58" s="3">
        <f t="shared" si="4"/>
        <v>78000</v>
      </c>
      <c r="T58" s="1">
        <f t="shared" si="5"/>
        <v>100</v>
      </c>
    </row>
    <row r="59" spans="1:20" ht="78.75" x14ac:dyDescent="0.25">
      <c r="A59" s="1" t="s">
        <v>185</v>
      </c>
      <c r="B59" s="4" t="s">
        <v>186</v>
      </c>
      <c r="C59" s="1" t="s">
        <v>187</v>
      </c>
      <c r="D59" s="2">
        <v>73184837</v>
      </c>
      <c r="E59" s="3" t="s">
        <v>668</v>
      </c>
      <c r="F59" s="3">
        <v>80000</v>
      </c>
      <c r="G59" s="3">
        <v>80000</v>
      </c>
      <c r="H59" s="3">
        <v>25000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f t="shared" si="0"/>
        <v>25000</v>
      </c>
      <c r="O59" s="3">
        <f t="shared" si="1"/>
        <v>25000</v>
      </c>
      <c r="P59" s="3">
        <f t="shared" si="2"/>
        <v>0</v>
      </c>
      <c r="Q59" s="3">
        <f t="shared" si="3"/>
        <v>0</v>
      </c>
      <c r="R59" s="3">
        <v>55000</v>
      </c>
      <c r="S59" s="3">
        <f t="shared" si="4"/>
        <v>80000</v>
      </c>
      <c r="T59" s="1">
        <f t="shared" si="5"/>
        <v>100</v>
      </c>
    </row>
    <row r="60" spans="1:20" ht="60" x14ac:dyDescent="0.25">
      <c r="A60" s="1" t="s">
        <v>188</v>
      </c>
      <c r="B60" s="4" t="s">
        <v>189</v>
      </c>
      <c r="C60" s="1" t="s">
        <v>190</v>
      </c>
      <c r="D60" s="2">
        <v>48133892</v>
      </c>
      <c r="E60" s="3" t="s">
        <v>668</v>
      </c>
      <c r="F60" s="3">
        <v>85000</v>
      </c>
      <c r="G60" s="3">
        <v>80000</v>
      </c>
      <c r="H60" s="3">
        <v>30000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f t="shared" si="0"/>
        <v>30000</v>
      </c>
      <c r="O60" s="3">
        <f t="shared" si="1"/>
        <v>30000</v>
      </c>
      <c r="P60" s="3">
        <f t="shared" si="2"/>
        <v>0</v>
      </c>
      <c r="Q60" s="3">
        <f t="shared" si="3"/>
        <v>0</v>
      </c>
      <c r="R60" s="3">
        <v>50000</v>
      </c>
      <c r="S60" s="3">
        <f t="shared" si="4"/>
        <v>80000</v>
      </c>
      <c r="T60" s="1">
        <f t="shared" si="5"/>
        <v>94</v>
      </c>
    </row>
    <row r="61" spans="1:20" ht="78.75" x14ac:dyDescent="0.25">
      <c r="A61" s="1" t="s">
        <v>191</v>
      </c>
      <c r="B61" s="4" t="s">
        <v>192</v>
      </c>
      <c r="C61" s="1" t="s">
        <v>193</v>
      </c>
      <c r="D61" s="2">
        <v>72743115</v>
      </c>
      <c r="E61" s="3" t="s">
        <v>668</v>
      </c>
      <c r="F61" s="3">
        <v>34600</v>
      </c>
      <c r="G61" s="3">
        <v>34600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f t="shared" si="0"/>
        <v>0</v>
      </c>
      <c r="O61" s="3">
        <f t="shared" si="1"/>
        <v>0</v>
      </c>
      <c r="P61" s="3">
        <f t="shared" si="2"/>
        <v>0</v>
      </c>
      <c r="Q61" s="3">
        <f t="shared" si="3"/>
        <v>0</v>
      </c>
      <c r="R61" s="3">
        <v>34600</v>
      </c>
      <c r="S61" s="3">
        <f t="shared" si="4"/>
        <v>34600</v>
      </c>
      <c r="T61" s="1">
        <f t="shared" si="5"/>
        <v>100</v>
      </c>
    </row>
    <row r="62" spans="1:20" ht="60" x14ac:dyDescent="0.25">
      <c r="A62" s="1" t="s">
        <v>194</v>
      </c>
      <c r="B62" s="4" t="s">
        <v>195</v>
      </c>
      <c r="C62" s="1" t="s">
        <v>196</v>
      </c>
      <c r="D62" s="2">
        <v>61388106</v>
      </c>
      <c r="E62" s="3" t="s">
        <v>668</v>
      </c>
      <c r="F62" s="3">
        <v>74000</v>
      </c>
      <c r="G62" s="3">
        <v>74000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f t="shared" si="0"/>
        <v>0</v>
      </c>
      <c r="O62" s="3">
        <f t="shared" si="1"/>
        <v>0</v>
      </c>
      <c r="P62" s="3">
        <f t="shared" si="2"/>
        <v>0</v>
      </c>
      <c r="Q62" s="3">
        <f t="shared" si="3"/>
        <v>0</v>
      </c>
      <c r="R62" s="3">
        <v>74000</v>
      </c>
      <c r="S62" s="3">
        <f t="shared" si="4"/>
        <v>74000</v>
      </c>
      <c r="T62" s="1">
        <f t="shared" si="5"/>
        <v>100</v>
      </c>
    </row>
    <row r="63" spans="1:20" ht="78.75" x14ac:dyDescent="0.25">
      <c r="A63" s="1" t="s">
        <v>197</v>
      </c>
      <c r="B63" s="4" t="s">
        <v>198</v>
      </c>
      <c r="C63" s="1" t="s">
        <v>199</v>
      </c>
      <c r="D63" s="2">
        <v>70987556</v>
      </c>
      <c r="E63" s="3" t="s">
        <v>668</v>
      </c>
      <c r="F63" s="3">
        <v>64000</v>
      </c>
      <c r="G63" s="3">
        <v>62000</v>
      </c>
      <c r="H63" s="3">
        <v>10000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f t="shared" si="0"/>
        <v>10000</v>
      </c>
      <c r="O63" s="3">
        <f t="shared" si="1"/>
        <v>10000</v>
      </c>
      <c r="P63" s="3">
        <f t="shared" si="2"/>
        <v>0</v>
      </c>
      <c r="Q63" s="3">
        <f t="shared" si="3"/>
        <v>0</v>
      </c>
      <c r="R63" s="3">
        <v>52000</v>
      </c>
      <c r="S63" s="3">
        <f t="shared" si="4"/>
        <v>62000</v>
      </c>
      <c r="T63" s="1">
        <f t="shared" si="5"/>
        <v>97</v>
      </c>
    </row>
    <row r="64" spans="1:20" ht="45" x14ac:dyDescent="0.25">
      <c r="A64" s="1" t="s">
        <v>200</v>
      </c>
      <c r="B64" s="4" t="s">
        <v>201</v>
      </c>
      <c r="C64" s="1" t="s">
        <v>202</v>
      </c>
      <c r="D64" s="2">
        <v>25013513</v>
      </c>
      <c r="E64" s="3" t="s">
        <v>668</v>
      </c>
      <c r="F64" s="3">
        <v>36700</v>
      </c>
      <c r="G64" s="3">
        <v>36700</v>
      </c>
      <c r="H64" s="3">
        <v>33700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f t="shared" si="0"/>
        <v>33700</v>
      </c>
      <c r="O64" s="3">
        <f t="shared" si="1"/>
        <v>33700</v>
      </c>
      <c r="P64" s="3">
        <f t="shared" si="2"/>
        <v>0</v>
      </c>
      <c r="Q64" s="3">
        <f t="shared" si="3"/>
        <v>0</v>
      </c>
      <c r="R64" s="3">
        <v>3000</v>
      </c>
      <c r="S64" s="3">
        <f t="shared" si="4"/>
        <v>36700</v>
      </c>
      <c r="T64" s="1">
        <f t="shared" si="5"/>
        <v>100</v>
      </c>
    </row>
    <row r="65" spans="1:20" ht="78.75" x14ac:dyDescent="0.25">
      <c r="A65" s="1" t="s">
        <v>203</v>
      </c>
      <c r="B65" s="4" t="s">
        <v>204</v>
      </c>
      <c r="C65" s="1" t="s">
        <v>205</v>
      </c>
      <c r="D65" s="2">
        <v>75003082</v>
      </c>
      <c r="E65" s="1" t="s">
        <v>107</v>
      </c>
      <c r="F65" s="3">
        <v>79780</v>
      </c>
      <c r="G65" s="3">
        <v>79780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f t="shared" si="0"/>
        <v>0</v>
      </c>
      <c r="O65" s="3">
        <f t="shared" si="1"/>
        <v>0</v>
      </c>
      <c r="P65" s="3">
        <f t="shared" si="2"/>
        <v>0</v>
      </c>
      <c r="Q65" s="3">
        <f t="shared" si="3"/>
        <v>0</v>
      </c>
      <c r="R65" s="3">
        <v>79780</v>
      </c>
      <c r="S65" s="3">
        <f t="shared" si="4"/>
        <v>79780</v>
      </c>
      <c r="T65" s="1">
        <f t="shared" si="5"/>
        <v>100</v>
      </c>
    </row>
    <row r="66" spans="1:20" ht="225" x14ac:dyDescent="0.25">
      <c r="A66" s="1" t="s">
        <v>206</v>
      </c>
      <c r="B66" s="4" t="s">
        <v>207</v>
      </c>
      <c r="C66" s="1" t="s">
        <v>208</v>
      </c>
      <c r="D66" s="2">
        <v>70982635</v>
      </c>
      <c r="E66" s="3" t="s">
        <v>668</v>
      </c>
      <c r="F66" s="3">
        <v>79250</v>
      </c>
      <c r="G66" s="3">
        <v>79250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f t="shared" si="0"/>
        <v>0</v>
      </c>
      <c r="O66" s="3">
        <f t="shared" si="1"/>
        <v>0</v>
      </c>
      <c r="P66" s="3">
        <f t="shared" si="2"/>
        <v>0</v>
      </c>
      <c r="Q66" s="3">
        <f t="shared" si="3"/>
        <v>0</v>
      </c>
      <c r="R66" s="3">
        <v>79250</v>
      </c>
      <c r="S66" s="3">
        <f t="shared" si="4"/>
        <v>79250</v>
      </c>
      <c r="T66" s="1">
        <f t="shared" si="5"/>
        <v>100</v>
      </c>
    </row>
    <row r="67" spans="1:20" ht="78.75" x14ac:dyDescent="0.25">
      <c r="A67" s="1" t="s">
        <v>209</v>
      </c>
      <c r="B67" s="4" t="s">
        <v>210</v>
      </c>
      <c r="C67" s="1" t="s">
        <v>211</v>
      </c>
      <c r="D67" s="2">
        <v>71005790</v>
      </c>
      <c r="E67" s="3" t="s">
        <v>668</v>
      </c>
      <c r="F67" s="3">
        <v>41920</v>
      </c>
      <c r="G67" s="3">
        <v>41920</v>
      </c>
      <c r="H67" s="3">
        <v>7920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f t="shared" ref="N67:N130" si="6">H67+J67+L67</f>
        <v>7920</v>
      </c>
      <c r="O67" s="3">
        <f t="shared" ref="O67:O130" si="7">H67+J67</f>
        <v>7920</v>
      </c>
      <c r="P67" s="3">
        <f t="shared" ref="P67:P130" si="8">L67</f>
        <v>0</v>
      </c>
      <c r="Q67" s="3">
        <f t="shared" ref="Q67:Q130" si="9">I67+K67+M67</f>
        <v>0</v>
      </c>
      <c r="R67" s="3">
        <v>34000</v>
      </c>
      <c r="S67" s="3">
        <f t="shared" ref="S67:S130" si="10">SUM(O67:R67)</f>
        <v>41920</v>
      </c>
      <c r="T67" s="1">
        <f t="shared" ref="T67:T130" si="11">ROUND(S67*100/$F67,0)</f>
        <v>100</v>
      </c>
    </row>
    <row r="68" spans="1:20" ht="120" x14ac:dyDescent="0.25">
      <c r="A68" s="1" t="s">
        <v>212</v>
      </c>
      <c r="B68" s="4" t="s">
        <v>213</v>
      </c>
      <c r="C68" s="1" t="s">
        <v>214</v>
      </c>
      <c r="D68" s="2" t="s">
        <v>215</v>
      </c>
      <c r="E68" s="3" t="s">
        <v>668</v>
      </c>
      <c r="F68" s="3">
        <v>42800</v>
      </c>
      <c r="G68" s="3">
        <v>42800</v>
      </c>
      <c r="H68" s="3">
        <v>14500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f t="shared" si="6"/>
        <v>14500</v>
      </c>
      <c r="O68" s="3">
        <f t="shared" si="7"/>
        <v>14500</v>
      </c>
      <c r="P68" s="3">
        <f t="shared" si="8"/>
        <v>0</v>
      </c>
      <c r="Q68" s="3">
        <f t="shared" si="9"/>
        <v>0</v>
      </c>
      <c r="R68" s="3">
        <v>28300</v>
      </c>
      <c r="S68" s="3">
        <f t="shared" si="10"/>
        <v>42800</v>
      </c>
      <c r="T68" s="1">
        <f t="shared" si="11"/>
        <v>100</v>
      </c>
    </row>
    <row r="69" spans="1:20" ht="60" x14ac:dyDescent="0.25">
      <c r="A69" s="1" t="s">
        <v>216</v>
      </c>
      <c r="B69" s="4" t="s">
        <v>217</v>
      </c>
      <c r="C69" s="1" t="s">
        <v>218</v>
      </c>
      <c r="D69" s="2">
        <v>70874263</v>
      </c>
      <c r="E69" s="3" t="s">
        <v>668</v>
      </c>
      <c r="F69" s="3">
        <v>100000</v>
      </c>
      <c r="G69" s="3">
        <v>80000</v>
      </c>
      <c r="H69" s="3">
        <v>36000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f t="shared" si="6"/>
        <v>36000</v>
      </c>
      <c r="O69" s="3">
        <f t="shared" si="7"/>
        <v>36000</v>
      </c>
      <c r="P69" s="3">
        <f t="shared" si="8"/>
        <v>0</v>
      </c>
      <c r="Q69" s="3">
        <f t="shared" si="9"/>
        <v>0</v>
      </c>
      <c r="R69" s="3">
        <v>44000</v>
      </c>
      <c r="S69" s="3">
        <f t="shared" si="10"/>
        <v>80000</v>
      </c>
      <c r="T69" s="1">
        <f t="shared" si="11"/>
        <v>80</v>
      </c>
    </row>
    <row r="70" spans="1:20" ht="47.25" x14ac:dyDescent="0.25">
      <c r="A70" s="1" t="s">
        <v>219</v>
      </c>
      <c r="B70" s="4" t="s">
        <v>220</v>
      </c>
      <c r="C70" s="1" t="s">
        <v>221</v>
      </c>
      <c r="D70" s="2">
        <v>47701412</v>
      </c>
      <c r="E70" s="3" t="s">
        <v>668</v>
      </c>
      <c r="F70" s="3">
        <v>31150</v>
      </c>
      <c r="G70" s="3">
        <v>31150</v>
      </c>
      <c r="H70" s="3">
        <v>31150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f t="shared" si="6"/>
        <v>31150</v>
      </c>
      <c r="O70" s="3">
        <f t="shared" si="7"/>
        <v>31150</v>
      </c>
      <c r="P70" s="3">
        <f t="shared" si="8"/>
        <v>0</v>
      </c>
      <c r="Q70" s="3">
        <f t="shared" si="9"/>
        <v>0</v>
      </c>
      <c r="R70" s="3">
        <v>0</v>
      </c>
      <c r="S70" s="3">
        <f t="shared" si="10"/>
        <v>31150</v>
      </c>
      <c r="T70" s="1">
        <f t="shared" si="11"/>
        <v>100</v>
      </c>
    </row>
    <row r="71" spans="1:20" ht="210" x14ac:dyDescent="0.25">
      <c r="A71" s="1" t="s">
        <v>222</v>
      </c>
      <c r="B71" s="4" t="s">
        <v>223</v>
      </c>
      <c r="C71" s="1" t="s">
        <v>224</v>
      </c>
      <c r="D71" s="2">
        <v>47011351</v>
      </c>
      <c r="E71" s="3" t="s">
        <v>668</v>
      </c>
      <c r="F71" s="3">
        <v>70000</v>
      </c>
      <c r="G71" s="3">
        <v>70000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f t="shared" si="6"/>
        <v>0</v>
      </c>
      <c r="O71" s="3">
        <f t="shared" si="7"/>
        <v>0</v>
      </c>
      <c r="P71" s="3">
        <f t="shared" si="8"/>
        <v>0</v>
      </c>
      <c r="Q71" s="3">
        <f t="shared" si="9"/>
        <v>0</v>
      </c>
      <c r="R71" s="3">
        <v>70000</v>
      </c>
      <c r="S71" s="3">
        <f t="shared" si="10"/>
        <v>70000</v>
      </c>
      <c r="T71" s="1">
        <f t="shared" si="11"/>
        <v>100</v>
      </c>
    </row>
    <row r="72" spans="1:20" ht="210" x14ac:dyDescent="0.25">
      <c r="A72" s="1" t="s">
        <v>225</v>
      </c>
      <c r="B72" s="4" t="s">
        <v>226</v>
      </c>
      <c r="C72" s="1" t="s">
        <v>227</v>
      </c>
      <c r="D72" s="2">
        <v>47011297</v>
      </c>
      <c r="E72" s="3" t="s">
        <v>668</v>
      </c>
      <c r="F72" s="3">
        <v>52000</v>
      </c>
      <c r="G72" s="3">
        <v>52000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f t="shared" si="6"/>
        <v>0</v>
      </c>
      <c r="O72" s="3">
        <f t="shared" si="7"/>
        <v>0</v>
      </c>
      <c r="P72" s="3">
        <f t="shared" si="8"/>
        <v>0</v>
      </c>
      <c r="Q72" s="3">
        <f t="shared" si="9"/>
        <v>0</v>
      </c>
      <c r="R72" s="3">
        <v>52000</v>
      </c>
      <c r="S72" s="3">
        <f t="shared" si="10"/>
        <v>52000</v>
      </c>
      <c r="T72" s="1">
        <f t="shared" si="11"/>
        <v>100</v>
      </c>
    </row>
    <row r="73" spans="1:20" ht="135" x14ac:dyDescent="0.25">
      <c r="A73" s="1" t="s">
        <v>228</v>
      </c>
      <c r="B73" s="4" t="s">
        <v>229</v>
      </c>
      <c r="C73" s="1" t="s">
        <v>230</v>
      </c>
      <c r="D73" s="2">
        <v>47005203</v>
      </c>
      <c r="E73" s="3" t="s">
        <v>668</v>
      </c>
      <c r="F73" s="3">
        <v>79920</v>
      </c>
      <c r="G73" s="3">
        <v>79920</v>
      </c>
      <c r="H73" s="3">
        <v>79920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f t="shared" si="6"/>
        <v>79920</v>
      </c>
      <c r="O73" s="3">
        <f t="shared" si="7"/>
        <v>79920</v>
      </c>
      <c r="P73" s="3">
        <f t="shared" si="8"/>
        <v>0</v>
      </c>
      <c r="Q73" s="3">
        <f t="shared" si="9"/>
        <v>0</v>
      </c>
      <c r="R73" s="3">
        <v>0</v>
      </c>
      <c r="S73" s="3">
        <f t="shared" si="10"/>
        <v>79920</v>
      </c>
      <c r="T73" s="1">
        <f t="shared" si="11"/>
        <v>100</v>
      </c>
    </row>
    <row r="74" spans="1:20" ht="75" x14ac:dyDescent="0.25">
      <c r="A74" s="1" t="s">
        <v>231</v>
      </c>
      <c r="B74" s="4" t="s">
        <v>232</v>
      </c>
      <c r="C74" s="1" t="s">
        <v>233</v>
      </c>
      <c r="D74" s="2" t="s">
        <v>234</v>
      </c>
      <c r="E74" s="3" t="s">
        <v>668</v>
      </c>
      <c r="F74" s="3">
        <v>64947</v>
      </c>
      <c r="G74" s="3">
        <v>64947</v>
      </c>
      <c r="H74" s="3">
        <v>15750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f t="shared" si="6"/>
        <v>15750</v>
      </c>
      <c r="O74" s="3">
        <f t="shared" si="7"/>
        <v>15750</v>
      </c>
      <c r="P74" s="3">
        <f t="shared" si="8"/>
        <v>0</v>
      </c>
      <c r="Q74" s="3">
        <f t="shared" si="9"/>
        <v>0</v>
      </c>
      <c r="R74" s="3">
        <v>49197</v>
      </c>
      <c r="S74" s="3">
        <f t="shared" si="10"/>
        <v>64947</v>
      </c>
      <c r="T74" s="1">
        <f t="shared" si="11"/>
        <v>100</v>
      </c>
    </row>
    <row r="75" spans="1:20" ht="255" x14ac:dyDescent="0.25">
      <c r="A75" s="1" t="s">
        <v>235</v>
      </c>
      <c r="B75" s="4" t="s">
        <v>236</v>
      </c>
      <c r="C75" s="1" t="s">
        <v>237</v>
      </c>
      <c r="D75" s="2">
        <v>70989010</v>
      </c>
      <c r="E75" s="3" t="s">
        <v>668</v>
      </c>
      <c r="F75" s="3">
        <v>80000</v>
      </c>
      <c r="G75" s="3">
        <v>80000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f t="shared" si="6"/>
        <v>0</v>
      </c>
      <c r="O75" s="3">
        <f t="shared" si="7"/>
        <v>0</v>
      </c>
      <c r="P75" s="3">
        <f t="shared" si="8"/>
        <v>0</v>
      </c>
      <c r="Q75" s="3">
        <f t="shared" si="9"/>
        <v>0</v>
      </c>
      <c r="R75" s="3">
        <v>80000</v>
      </c>
      <c r="S75" s="3">
        <f t="shared" si="10"/>
        <v>80000</v>
      </c>
      <c r="T75" s="1">
        <f t="shared" si="11"/>
        <v>100</v>
      </c>
    </row>
    <row r="76" spans="1:20" ht="135" x14ac:dyDescent="0.25">
      <c r="A76" s="1" t="s">
        <v>238</v>
      </c>
      <c r="B76" s="4" t="s">
        <v>239</v>
      </c>
      <c r="C76" s="1" t="s">
        <v>240</v>
      </c>
      <c r="D76" s="2">
        <v>46789707</v>
      </c>
      <c r="E76" s="3" t="s">
        <v>668</v>
      </c>
      <c r="F76" s="3">
        <v>27460</v>
      </c>
      <c r="G76" s="3">
        <v>27460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f t="shared" si="6"/>
        <v>0</v>
      </c>
      <c r="O76" s="3">
        <f t="shared" si="7"/>
        <v>0</v>
      </c>
      <c r="P76" s="3">
        <f t="shared" si="8"/>
        <v>0</v>
      </c>
      <c r="Q76" s="3">
        <f t="shared" si="9"/>
        <v>0</v>
      </c>
      <c r="R76" s="3">
        <v>27460</v>
      </c>
      <c r="S76" s="3">
        <f t="shared" si="10"/>
        <v>27460</v>
      </c>
      <c r="T76" s="1">
        <f t="shared" si="11"/>
        <v>100</v>
      </c>
    </row>
    <row r="77" spans="1:20" ht="255" x14ac:dyDescent="0.25">
      <c r="A77" s="1" t="s">
        <v>241</v>
      </c>
      <c r="B77" s="4" t="s">
        <v>242</v>
      </c>
      <c r="C77" s="1" t="s">
        <v>243</v>
      </c>
      <c r="D77" s="2">
        <v>70879150</v>
      </c>
      <c r="E77" s="3" t="s">
        <v>668</v>
      </c>
      <c r="F77" s="3">
        <v>79650</v>
      </c>
      <c r="G77" s="3">
        <v>79650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f t="shared" si="6"/>
        <v>0</v>
      </c>
      <c r="O77" s="3">
        <f t="shared" si="7"/>
        <v>0</v>
      </c>
      <c r="P77" s="3">
        <f t="shared" si="8"/>
        <v>0</v>
      </c>
      <c r="Q77" s="3">
        <f t="shared" si="9"/>
        <v>0</v>
      </c>
      <c r="R77" s="3">
        <v>79650</v>
      </c>
      <c r="S77" s="3">
        <f t="shared" si="10"/>
        <v>79650</v>
      </c>
      <c r="T77" s="1">
        <f t="shared" si="11"/>
        <v>100</v>
      </c>
    </row>
    <row r="78" spans="1:20" ht="63" x14ac:dyDescent="0.25">
      <c r="A78" s="1" t="s">
        <v>244</v>
      </c>
      <c r="B78" s="4" t="s">
        <v>93</v>
      </c>
      <c r="C78" s="1" t="s">
        <v>245</v>
      </c>
      <c r="D78" s="2">
        <v>71010203</v>
      </c>
      <c r="E78" s="3" t="s">
        <v>668</v>
      </c>
      <c r="F78" s="3">
        <v>74544</v>
      </c>
      <c r="G78" s="3">
        <v>74544</v>
      </c>
      <c r="H78" s="3">
        <v>10000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f t="shared" si="6"/>
        <v>10000</v>
      </c>
      <c r="O78" s="3">
        <f t="shared" si="7"/>
        <v>10000</v>
      </c>
      <c r="P78" s="3">
        <f t="shared" si="8"/>
        <v>0</v>
      </c>
      <c r="Q78" s="3">
        <f t="shared" si="9"/>
        <v>0</v>
      </c>
      <c r="R78" s="3">
        <v>64544</v>
      </c>
      <c r="S78" s="3">
        <f t="shared" si="10"/>
        <v>74544</v>
      </c>
      <c r="T78" s="1">
        <f t="shared" si="11"/>
        <v>100</v>
      </c>
    </row>
    <row r="79" spans="1:20" ht="300" x14ac:dyDescent="0.25">
      <c r="A79" s="1" t="s">
        <v>246</v>
      </c>
      <c r="B79" s="4" t="s">
        <v>247</v>
      </c>
      <c r="C79" s="1" t="s">
        <v>248</v>
      </c>
      <c r="D79" s="2" t="s">
        <v>249</v>
      </c>
      <c r="E79" s="3" t="s">
        <v>668</v>
      </c>
      <c r="F79" s="3">
        <v>79980</v>
      </c>
      <c r="G79" s="3">
        <v>79980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f t="shared" si="6"/>
        <v>0</v>
      </c>
      <c r="O79" s="3">
        <f t="shared" si="7"/>
        <v>0</v>
      </c>
      <c r="P79" s="3">
        <f t="shared" si="8"/>
        <v>0</v>
      </c>
      <c r="Q79" s="3">
        <f t="shared" si="9"/>
        <v>0</v>
      </c>
      <c r="R79" s="3">
        <v>79980</v>
      </c>
      <c r="S79" s="3">
        <f t="shared" si="10"/>
        <v>79980</v>
      </c>
      <c r="T79" s="1">
        <f t="shared" si="11"/>
        <v>100</v>
      </c>
    </row>
    <row r="80" spans="1:20" ht="63" x14ac:dyDescent="0.25">
      <c r="A80" s="1" t="s">
        <v>250</v>
      </c>
      <c r="B80" s="4" t="s">
        <v>251</v>
      </c>
      <c r="C80" s="1" t="s">
        <v>252</v>
      </c>
      <c r="D80" s="2">
        <v>47011343</v>
      </c>
      <c r="E80" s="3" t="s">
        <v>668</v>
      </c>
      <c r="F80" s="3">
        <v>79800</v>
      </c>
      <c r="G80" s="3">
        <v>79800</v>
      </c>
      <c r="H80" s="3">
        <v>22800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f t="shared" si="6"/>
        <v>22800</v>
      </c>
      <c r="O80" s="3">
        <f t="shared" si="7"/>
        <v>22800</v>
      </c>
      <c r="P80" s="3">
        <f t="shared" si="8"/>
        <v>0</v>
      </c>
      <c r="Q80" s="3">
        <f t="shared" si="9"/>
        <v>0</v>
      </c>
      <c r="R80" s="3">
        <v>57000</v>
      </c>
      <c r="S80" s="3">
        <f t="shared" si="10"/>
        <v>79800</v>
      </c>
      <c r="T80" s="1">
        <f t="shared" si="11"/>
        <v>100</v>
      </c>
    </row>
    <row r="81" spans="1:20" ht="150" x14ac:dyDescent="0.25">
      <c r="A81" s="1" t="s">
        <v>253</v>
      </c>
      <c r="B81" s="4" t="s">
        <v>254</v>
      </c>
      <c r="C81" s="1" t="s">
        <v>255</v>
      </c>
      <c r="D81" s="2">
        <v>47610361</v>
      </c>
      <c r="E81" s="3" t="s">
        <v>668</v>
      </c>
      <c r="F81" s="3">
        <v>20000</v>
      </c>
      <c r="G81" s="3">
        <v>20000</v>
      </c>
      <c r="H81" s="3">
        <v>20000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f t="shared" si="6"/>
        <v>20000</v>
      </c>
      <c r="O81" s="3">
        <f t="shared" si="7"/>
        <v>20000</v>
      </c>
      <c r="P81" s="3">
        <f t="shared" si="8"/>
        <v>0</v>
      </c>
      <c r="Q81" s="3">
        <f t="shared" si="9"/>
        <v>0</v>
      </c>
      <c r="R81" s="3">
        <v>0</v>
      </c>
      <c r="S81" s="3">
        <f t="shared" si="10"/>
        <v>20000</v>
      </c>
      <c r="T81" s="1">
        <f t="shared" si="11"/>
        <v>100</v>
      </c>
    </row>
    <row r="82" spans="1:20" ht="75" x14ac:dyDescent="0.25">
      <c r="A82" s="1" t="s">
        <v>256</v>
      </c>
      <c r="B82" s="4" t="s">
        <v>257</v>
      </c>
      <c r="C82" s="1" t="s">
        <v>258</v>
      </c>
      <c r="D82" s="2">
        <v>46577742</v>
      </c>
      <c r="E82" s="3" t="s">
        <v>668</v>
      </c>
      <c r="F82" s="3">
        <v>63096</v>
      </c>
      <c r="G82" s="3">
        <v>63096</v>
      </c>
      <c r="H82" s="3">
        <v>57496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f t="shared" si="6"/>
        <v>57496</v>
      </c>
      <c r="O82" s="3">
        <f t="shared" si="7"/>
        <v>57496</v>
      </c>
      <c r="P82" s="3">
        <f t="shared" si="8"/>
        <v>0</v>
      </c>
      <c r="Q82" s="3">
        <f t="shared" si="9"/>
        <v>0</v>
      </c>
      <c r="R82" s="3">
        <v>5600</v>
      </c>
      <c r="S82" s="3">
        <f t="shared" si="10"/>
        <v>63096</v>
      </c>
      <c r="T82" s="1">
        <f t="shared" si="11"/>
        <v>100</v>
      </c>
    </row>
    <row r="83" spans="1:20" ht="47.25" x14ac:dyDescent="0.25">
      <c r="A83" s="1" t="s">
        <v>259</v>
      </c>
      <c r="B83" s="4" t="s">
        <v>260</v>
      </c>
      <c r="C83" s="1" t="s">
        <v>261</v>
      </c>
      <c r="D83" s="2" t="s">
        <v>262</v>
      </c>
      <c r="E83" s="3" t="s">
        <v>668</v>
      </c>
      <c r="F83" s="3">
        <v>97500</v>
      </c>
      <c r="G83" s="3">
        <v>58500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f t="shared" si="6"/>
        <v>0</v>
      </c>
      <c r="O83" s="3">
        <f t="shared" si="7"/>
        <v>0</v>
      </c>
      <c r="P83" s="3">
        <f t="shared" si="8"/>
        <v>0</v>
      </c>
      <c r="Q83" s="3">
        <f t="shared" si="9"/>
        <v>0</v>
      </c>
      <c r="R83" s="3">
        <v>58500</v>
      </c>
      <c r="S83" s="3">
        <f t="shared" si="10"/>
        <v>58500</v>
      </c>
      <c r="T83" s="1">
        <f t="shared" si="11"/>
        <v>60</v>
      </c>
    </row>
    <row r="84" spans="1:20" ht="225" x14ac:dyDescent="0.25">
      <c r="A84" s="1" t="s">
        <v>263</v>
      </c>
      <c r="B84" s="4" t="s">
        <v>264</v>
      </c>
      <c r="C84" s="1" t="s">
        <v>265</v>
      </c>
      <c r="D84" s="2">
        <v>48133795</v>
      </c>
      <c r="E84" s="3" t="s">
        <v>668</v>
      </c>
      <c r="F84" s="3">
        <v>162325</v>
      </c>
      <c r="G84" s="3">
        <v>79900</v>
      </c>
      <c r="H84" s="3">
        <v>34500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f t="shared" si="6"/>
        <v>34500</v>
      </c>
      <c r="O84" s="3">
        <f t="shared" si="7"/>
        <v>34500</v>
      </c>
      <c r="P84" s="3">
        <f t="shared" si="8"/>
        <v>0</v>
      </c>
      <c r="Q84" s="3">
        <f t="shared" si="9"/>
        <v>0</v>
      </c>
      <c r="R84" s="3">
        <v>45400</v>
      </c>
      <c r="S84" s="3">
        <f t="shared" si="10"/>
        <v>79900</v>
      </c>
      <c r="T84" s="1">
        <f t="shared" si="11"/>
        <v>49</v>
      </c>
    </row>
    <row r="85" spans="1:20" ht="195" x14ac:dyDescent="0.25">
      <c r="A85" s="1" t="s">
        <v>266</v>
      </c>
      <c r="B85" s="4" t="s">
        <v>267</v>
      </c>
      <c r="C85" s="1" t="s">
        <v>268</v>
      </c>
      <c r="D85" s="2">
        <v>70992240</v>
      </c>
      <c r="E85" s="3" t="s">
        <v>668</v>
      </c>
      <c r="F85" s="3">
        <v>63500</v>
      </c>
      <c r="G85" s="3">
        <v>63500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f t="shared" si="6"/>
        <v>0</v>
      </c>
      <c r="O85" s="3">
        <f t="shared" si="7"/>
        <v>0</v>
      </c>
      <c r="P85" s="3">
        <f t="shared" si="8"/>
        <v>0</v>
      </c>
      <c r="Q85" s="3">
        <f t="shared" si="9"/>
        <v>0</v>
      </c>
      <c r="R85" s="3">
        <v>63500</v>
      </c>
      <c r="S85" s="3">
        <f t="shared" si="10"/>
        <v>63500</v>
      </c>
      <c r="T85" s="1">
        <f t="shared" si="11"/>
        <v>100</v>
      </c>
    </row>
    <row r="86" spans="1:20" ht="75" x14ac:dyDescent="0.25">
      <c r="A86" s="1" t="s">
        <v>269</v>
      </c>
      <c r="B86" s="4" t="s">
        <v>270</v>
      </c>
      <c r="C86" s="1" t="s">
        <v>271</v>
      </c>
      <c r="D86" s="2" t="s">
        <v>272</v>
      </c>
      <c r="E86" s="3" t="s">
        <v>668</v>
      </c>
      <c r="F86" s="3">
        <v>80000</v>
      </c>
      <c r="G86" s="3">
        <v>80000</v>
      </c>
      <c r="H86" s="3">
        <v>50600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f t="shared" si="6"/>
        <v>50600</v>
      </c>
      <c r="O86" s="3">
        <f t="shared" si="7"/>
        <v>50600</v>
      </c>
      <c r="P86" s="3">
        <f t="shared" si="8"/>
        <v>0</v>
      </c>
      <c r="Q86" s="3">
        <f t="shared" si="9"/>
        <v>0</v>
      </c>
      <c r="R86" s="3">
        <v>29400</v>
      </c>
      <c r="S86" s="3">
        <f t="shared" si="10"/>
        <v>80000</v>
      </c>
      <c r="T86" s="1">
        <f t="shared" si="11"/>
        <v>100</v>
      </c>
    </row>
    <row r="87" spans="1:20" ht="78.75" x14ac:dyDescent="0.25">
      <c r="A87" s="1" t="s">
        <v>273</v>
      </c>
      <c r="B87" s="4" t="s">
        <v>274</v>
      </c>
      <c r="C87" s="1" t="s">
        <v>275</v>
      </c>
      <c r="D87" s="2">
        <v>61989037</v>
      </c>
      <c r="E87" s="3" t="s">
        <v>668</v>
      </c>
      <c r="F87" s="3">
        <v>80000</v>
      </c>
      <c r="G87" s="3">
        <v>80000</v>
      </c>
      <c r="H87" s="3">
        <v>25000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f t="shared" si="6"/>
        <v>25000</v>
      </c>
      <c r="O87" s="3">
        <f t="shared" si="7"/>
        <v>25000</v>
      </c>
      <c r="P87" s="3">
        <f t="shared" si="8"/>
        <v>0</v>
      </c>
      <c r="Q87" s="3">
        <f t="shared" si="9"/>
        <v>0</v>
      </c>
      <c r="R87" s="3">
        <v>55000</v>
      </c>
      <c r="S87" s="3">
        <f t="shared" si="10"/>
        <v>80000</v>
      </c>
      <c r="T87" s="1">
        <f t="shared" si="11"/>
        <v>100</v>
      </c>
    </row>
    <row r="88" spans="1:20" ht="60" x14ac:dyDescent="0.25">
      <c r="A88" s="1" t="s">
        <v>276</v>
      </c>
      <c r="B88" s="4" t="s">
        <v>10</v>
      </c>
      <c r="C88" s="1" t="s">
        <v>277</v>
      </c>
      <c r="D88" s="2">
        <v>25369474</v>
      </c>
      <c r="E88" s="3" t="s">
        <v>668</v>
      </c>
      <c r="F88" s="3">
        <v>80000</v>
      </c>
      <c r="G88" s="3">
        <v>80000</v>
      </c>
      <c r="H88" s="3">
        <v>25000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f t="shared" si="6"/>
        <v>25000</v>
      </c>
      <c r="O88" s="3">
        <f t="shared" si="7"/>
        <v>25000</v>
      </c>
      <c r="P88" s="3">
        <f t="shared" si="8"/>
        <v>0</v>
      </c>
      <c r="Q88" s="3">
        <f t="shared" si="9"/>
        <v>0</v>
      </c>
      <c r="R88" s="3">
        <v>55000</v>
      </c>
      <c r="S88" s="3">
        <f t="shared" si="10"/>
        <v>80000</v>
      </c>
      <c r="T88" s="1">
        <f t="shared" si="11"/>
        <v>100</v>
      </c>
    </row>
    <row r="89" spans="1:20" ht="94.5" x14ac:dyDescent="0.25">
      <c r="A89" s="1" t="s">
        <v>278</v>
      </c>
      <c r="B89" s="4" t="s">
        <v>279</v>
      </c>
      <c r="C89" s="1" t="s">
        <v>280</v>
      </c>
      <c r="D89" s="2" t="s">
        <v>281</v>
      </c>
      <c r="E89" s="3" t="s">
        <v>668</v>
      </c>
      <c r="F89" s="3">
        <v>80000</v>
      </c>
      <c r="G89" s="3">
        <v>80000</v>
      </c>
      <c r="H89" s="3">
        <v>25000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f t="shared" si="6"/>
        <v>25000</v>
      </c>
      <c r="O89" s="3">
        <f t="shared" si="7"/>
        <v>25000</v>
      </c>
      <c r="P89" s="3">
        <f t="shared" si="8"/>
        <v>0</v>
      </c>
      <c r="Q89" s="3">
        <f t="shared" si="9"/>
        <v>0</v>
      </c>
      <c r="R89" s="3">
        <v>55000</v>
      </c>
      <c r="S89" s="3">
        <f t="shared" si="10"/>
        <v>80000</v>
      </c>
      <c r="T89" s="1">
        <f t="shared" si="11"/>
        <v>100</v>
      </c>
    </row>
    <row r="90" spans="1:20" ht="60" x14ac:dyDescent="0.25">
      <c r="A90" s="1" t="s">
        <v>282</v>
      </c>
      <c r="B90" s="4" t="s">
        <v>283</v>
      </c>
      <c r="C90" s="1" t="s">
        <v>284</v>
      </c>
      <c r="D90" s="2">
        <v>71001620</v>
      </c>
      <c r="E90" s="3" t="s">
        <v>668</v>
      </c>
      <c r="F90" s="3">
        <v>32000</v>
      </c>
      <c r="G90" s="3">
        <v>32000</v>
      </c>
      <c r="H90" s="3">
        <v>10000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f t="shared" si="6"/>
        <v>10000</v>
      </c>
      <c r="O90" s="3">
        <f t="shared" si="7"/>
        <v>10000</v>
      </c>
      <c r="P90" s="3">
        <f t="shared" si="8"/>
        <v>0</v>
      </c>
      <c r="Q90" s="3">
        <f t="shared" si="9"/>
        <v>0</v>
      </c>
      <c r="R90" s="3">
        <v>22000</v>
      </c>
      <c r="S90" s="3">
        <f t="shared" si="10"/>
        <v>32000</v>
      </c>
      <c r="T90" s="1">
        <f t="shared" si="11"/>
        <v>100</v>
      </c>
    </row>
    <row r="91" spans="1:20" ht="47.25" x14ac:dyDescent="0.25">
      <c r="A91" s="1" t="s">
        <v>285</v>
      </c>
      <c r="B91" s="4" t="s">
        <v>286</v>
      </c>
      <c r="C91" s="1" t="s">
        <v>287</v>
      </c>
      <c r="D91" s="2">
        <v>75017407</v>
      </c>
      <c r="E91" s="3" t="s">
        <v>668</v>
      </c>
      <c r="F91" s="3">
        <v>27480</v>
      </c>
      <c r="G91" s="3">
        <v>27480</v>
      </c>
      <c r="H91" s="3">
        <v>10460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f t="shared" si="6"/>
        <v>10460</v>
      </c>
      <c r="O91" s="3">
        <f t="shared" si="7"/>
        <v>10460</v>
      </c>
      <c r="P91" s="3">
        <f t="shared" si="8"/>
        <v>0</v>
      </c>
      <c r="Q91" s="3">
        <f t="shared" si="9"/>
        <v>0</v>
      </c>
      <c r="R91" s="3">
        <v>17020</v>
      </c>
      <c r="S91" s="3">
        <f t="shared" si="10"/>
        <v>27480</v>
      </c>
      <c r="T91" s="1">
        <f t="shared" si="11"/>
        <v>100</v>
      </c>
    </row>
    <row r="92" spans="1:20" ht="105" x14ac:dyDescent="0.25">
      <c r="A92" s="1" t="s">
        <v>288</v>
      </c>
      <c r="B92" s="4" t="s">
        <v>289</v>
      </c>
      <c r="C92" s="1" t="s">
        <v>290</v>
      </c>
      <c r="D92" s="2" t="s">
        <v>291</v>
      </c>
      <c r="E92" s="3" t="s">
        <v>668</v>
      </c>
      <c r="F92" s="3">
        <v>80000</v>
      </c>
      <c r="G92" s="3">
        <v>80000</v>
      </c>
      <c r="H92" s="3">
        <v>25000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f t="shared" si="6"/>
        <v>25000</v>
      </c>
      <c r="O92" s="3">
        <f t="shared" si="7"/>
        <v>25000</v>
      </c>
      <c r="P92" s="3">
        <f t="shared" si="8"/>
        <v>0</v>
      </c>
      <c r="Q92" s="3">
        <f t="shared" si="9"/>
        <v>0</v>
      </c>
      <c r="R92" s="3">
        <v>55000</v>
      </c>
      <c r="S92" s="3">
        <f t="shared" si="10"/>
        <v>80000</v>
      </c>
      <c r="T92" s="1">
        <f t="shared" si="11"/>
        <v>100</v>
      </c>
    </row>
    <row r="93" spans="1:20" ht="63" x14ac:dyDescent="0.25">
      <c r="A93" s="1" t="s">
        <v>292</v>
      </c>
      <c r="B93" s="4" t="s">
        <v>293</v>
      </c>
      <c r="C93" s="1" t="s">
        <v>294</v>
      </c>
      <c r="D93" s="2">
        <v>63731371</v>
      </c>
      <c r="E93" s="3" t="s">
        <v>668</v>
      </c>
      <c r="F93" s="3">
        <v>80000</v>
      </c>
      <c r="G93" s="3">
        <v>80000</v>
      </c>
      <c r="H93" s="3">
        <v>25000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f t="shared" si="6"/>
        <v>25000</v>
      </c>
      <c r="O93" s="3">
        <f t="shared" si="7"/>
        <v>25000</v>
      </c>
      <c r="P93" s="3">
        <f t="shared" si="8"/>
        <v>0</v>
      </c>
      <c r="Q93" s="3">
        <f t="shared" si="9"/>
        <v>0</v>
      </c>
      <c r="R93" s="3">
        <v>55000</v>
      </c>
      <c r="S93" s="3">
        <f t="shared" si="10"/>
        <v>80000</v>
      </c>
      <c r="T93" s="1">
        <f t="shared" si="11"/>
        <v>100</v>
      </c>
    </row>
    <row r="94" spans="1:20" ht="47.25" x14ac:dyDescent="0.25">
      <c r="A94" s="1" t="s">
        <v>295</v>
      </c>
      <c r="B94" s="4" t="s">
        <v>296</v>
      </c>
      <c r="C94" s="1" t="s">
        <v>297</v>
      </c>
      <c r="D94" s="2">
        <v>71341099</v>
      </c>
      <c r="E94" s="3" t="s">
        <v>668</v>
      </c>
      <c r="F94" s="3">
        <v>76000</v>
      </c>
      <c r="G94" s="3">
        <v>76000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f t="shared" si="6"/>
        <v>0</v>
      </c>
      <c r="O94" s="3">
        <f t="shared" si="7"/>
        <v>0</v>
      </c>
      <c r="P94" s="3">
        <f t="shared" si="8"/>
        <v>0</v>
      </c>
      <c r="Q94" s="3">
        <f t="shared" si="9"/>
        <v>0</v>
      </c>
      <c r="R94" s="3">
        <v>76000</v>
      </c>
      <c r="S94" s="3">
        <f t="shared" si="10"/>
        <v>76000</v>
      </c>
      <c r="T94" s="1">
        <f t="shared" si="11"/>
        <v>100</v>
      </c>
    </row>
    <row r="95" spans="1:20" ht="195" x14ac:dyDescent="0.25">
      <c r="A95" s="1" t="s">
        <v>298</v>
      </c>
      <c r="B95" s="4" t="s">
        <v>299</v>
      </c>
      <c r="C95" s="1" t="s">
        <v>300</v>
      </c>
      <c r="D95" s="2">
        <v>47019671</v>
      </c>
      <c r="E95" s="3" t="s">
        <v>668</v>
      </c>
      <c r="F95" s="3">
        <v>79440</v>
      </c>
      <c r="G95" s="3">
        <v>79440</v>
      </c>
      <c r="H95" s="3">
        <v>53400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f t="shared" si="6"/>
        <v>53400</v>
      </c>
      <c r="O95" s="3">
        <f t="shared" si="7"/>
        <v>53400</v>
      </c>
      <c r="P95" s="3">
        <f t="shared" si="8"/>
        <v>0</v>
      </c>
      <c r="Q95" s="3">
        <f t="shared" si="9"/>
        <v>0</v>
      </c>
      <c r="R95" s="3">
        <v>26040</v>
      </c>
      <c r="S95" s="3">
        <f t="shared" si="10"/>
        <v>79440</v>
      </c>
      <c r="T95" s="1">
        <f t="shared" si="11"/>
        <v>100</v>
      </c>
    </row>
    <row r="96" spans="1:20" ht="105" x14ac:dyDescent="0.25">
      <c r="A96" s="1" t="s">
        <v>301</v>
      </c>
      <c r="B96" s="4" t="s">
        <v>302</v>
      </c>
      <c r="C96" s="1" t="s">
        <v>303</v>
      </c>
      <c r="D96" s="2">
        <v>28068769</v>
      </c>
      <c r="E96" s="1" t="s">
        <v>107</v>
      </c>
      <c r="F96" s="3">
        <v>79000</v>
      </c>
      <c r="G96" s="3">
        <v>79000</v>
      </c>
      <c r="H96" s="3">
        <v>13200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f t="shared" si="6"/>
        <v>13200</v>
      </c>
      <c r="O96" s="3">
        <f t="shared" si="7"/>
        <v>13200</v>
      </c>
      <c r="P96" s="3">
        <f t="shared" si="8"/>
        <v>0</v>
      </c>
      <c r="Q96" s="3">
        <f t="shared" si="9"/>
        <v>0</v>
      </c>
      <c r="R96" s="3">
        <v>65800</v>
      </c>
      <c r="S96" s="3">
        <f t="shared" si="10"/>
        <v>79000</v>
      </c>
      <c r="T96" s="1">
        <f t="shared" si="11"/>
        <v>100</v>
      </c>
    </row>
    <row r="97" spans="1:20" ht="63" x14ac:dyDescent="0.25">
      <c r="A97" s="1" t="s">
        <v>304</v>
      </c>
      <c r="B97" s="4" t="s">
        <v>93</v>
      </c>
      <c r="C97" s="1" t="s">
        <v>305</v>
      </c>
      <c r="D97" s="2">
        <v>47017961</v>
      </c>
      <c r="E97" s="3" t="s">
        <v>668</v>
      </c>
      <c r="F97" s="3">
        <v>79600</v>
      </c>
      <c r="G97" s="3">
        <v>79600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f t="shared" si="6"/>
        <v>0</v>
      </c>
      <c r="O97" s="3">
        <f t="shared" si="7"/>
        <v>0</v>
      </c>
      <c r="P97" s="3">
        <f t="shared" si="8"/>
        <v>0</v>
      </c>
      <c r="Q97" s="3">
        <f t="shared" si="9"/>
        <v>0</v>
      </c>
      <c r="R97" s="3">
        <v>79600</v>
      </c>
      <c r="S97" s="3">
        <f t="shared" si="10"/>
        <v>79600</v>
      </c>
      <c r="T97" s="1">
        <f t="shared" si="11"/>
        <v>100</v>
      </c>
    </row>
    <row r="98" spans="1:20" ht="63" x14ac:dyDescent="0.25">
      <c r="A98" s="1" t="s">
        <v>306</v>
      </c>
      <c r="B98" s="4" t="s">
        <v>307</v>
      </c>
      <c r="C98" s="1" t="s">
        <v>308</v>
      </c>
      <c r="D98" s="2">
        <v>65990722</v>
      </c>
      <c r="E98" s="3" t="s">
        <v>668</v>
      </c>
      <c r="F98" s="3">
        <v>58000</v>
      </c>
      <c r="G98" s="3">
        <v>58000</v>
      </c>
      <c r="H98" s="3">
        <v>6000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f t="shared" si="6"/>
        <v>6000</v>
      </c>
      <c r="O98" s="3">
        <f t="shared" si="7"/>
        <v>6000</v>
      </c>
      <c r="P98" s="3">
        <f t="shared" si="8"/>
        <v>0</v>
      </c>
      <c r="Q98" s="3">
        <f t="shared" si="9"/>
        <v>0</v>
      </c>
      <c r="R98" s="3">
        <v>52000</v>
      </c>
      <c r="S98" s="3">
        <f t="shared" si="10"/>
        <v>58000</v>
      </c>
      <c r="T98" s="1">
        <f t="shared" si="11"/>
        <v>100</v>
      </c>
    </row>
    <row r="99" spans="1:20" ht="90" x14ac:dyDescent="0.25">
      <c r="A99" s="1" t="s">
        <v>309</v>
      </c>
      <c r="B99" s="4" t="s">
        <v>310</v>
      </c>
      <c r="C99" s="1" t="s">
        <v>311</v>
      </c>
      <c r="D99" s="2" t="s">
        <v>312</v>
      </c>
      <c r="E99" s="3" t="s">
        <v>668</v>
      </c>
      <c r="F99" s="3">
        <v>35000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f t="shared" si="6"/>
        <v>0</v>
      </c>
      <c r="O99" s="3">
        <f t="shared" si="7"/>
        <v>0</v>
      </c>
      <c r="P99" s="3">
        <f t="shared" si="8"/>
        <v>0</v>
      </c>
      <c r="Q99" s="3">
        <f t="shared" si="9"/>
        <v>0</v>
      </c>
      <c r="R99" s="3">
        <v>0</v>
      </c>
      <c r="S99" s="3">
        <f t="shared" si="10"/>
        <v>0</v>
      </c>
      <c r="T99" s="1">
        <f t="shared" si="11"/>
        <v>0</v>
      </c>
    </row>
    <row r="100" spans="1:20" ht="78.75" x14ac:dyDescent="0.25">
      <c r="A100" s="1" t="s">
        <v>313</v>
      </c>
      <c r="B100" s="4" t="s">
        <v>314</v>
      </c>
      <c r="C100" s="1" t="s">
        <v>315</v>
      </c>
      <c r="D100" s="2">
        <v>70200998</v>
      </c>
      <c r="E100" s="3" t="s">
        <v>668</v>
      </c>
      <c r="F100" s="3">
        <v>40880</v>
      </c>
      <c r="G100" s="3">
        <v>40880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f t="shared" si="6"/>
        <v>0</v>
      </c>
      <c r="O100" s="3">
        <f t="shared" si="7"/>
        <v>0</v>
      </c>
      <c r="P100" s="3">
        <f t="shared" si="8"/>
        <v>0</v>
      </c>
      <c r="Q100" s="3">
        <f t="shared" si="9"/>
        <v>0</v>
      </c>
      <c r="R100" s="3">
        <v>40880</v>
      </c>
      <c r="S100" s="3">
        <f t="shared" si="10"/>
        <v>40880</v>
      </c>
      <c r="T100" s="1">
        <f t="shared" si="11"/>
        <v>100</v>
      </c>
    </row>
    <row r="101" spans="1:20" ht="90" x14ac:dyDescent="0.25">
      <c r="A101" s="1" t="s">
        <v>316</v>
      </c>
      <c r="B101" s="4" t="s">
        <v>317</v>
      </c>
      <c r="C101" s="1" t="s">
        <v>318</v>
      </c>
      <c r="D101" s="2">
        <v>28595475</v>
      </c>
      <c r="E101" s="3" t="s">
        <v>668</v>
      </c>
      <c r="F101" s="3">
        <v>67000</v>
      </c>
      <c r="G101" s="3">
        <v>67000</v>
      </c>
      <c r="H101" s="3">
        <v>32000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f t="shared" si="6"/>
        <v>32000</v>
      </c>
      <c r="O101" s="3">
        <f t="shared" si="7"/>
        <v>32000</v>
      </c>
      <c r="P101" s="3">
        <f t="shared" si="8"/>
        <v>0</v>
      </c>
      <c r="Q101" s="3">
        <f t="shared" si="9"/>
        <v>0</v>
      </c>
      <c r="R101" s="3">
        <v>35000</v>
      </c>
      <c r="S101" s="3">
        <f t="shared" si="10"/>
        <v>67000</v>
      </c>
      <c r="T101" s="1">
        <f t="shared" si="11"/>
        <v>100</v>
      </c>
    </row>
    <row r="102" spans="1:20" ht="60" x14ac:dyDescent="0.25">
      <c r="A102" s="1" t="s">
        <v>319</v>
      </c>
      <c r="B102" s="4" t="s">
        <v>320</v>
      </c>
      <c r="C102" s="1" t="s">
        <v>321</v>
      </c>
      <c r="D102" s="2">
        <v>47611456</v>
      </c>
      <c r="E102" s="3" t="s">
        <v>668</v>
      </c>
      <c r="F102" s="3">
        <v>59900</v>
      </c>
      <c r="G102" s="3">
        <v>59900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f t="shared" si="6"/>
        <v>0</v>
      </c>
      <c r="O102" s="3">
        <f t="shared" si="7"/>
        <v>0</v>
      </c>
      <c r="P102" s="3">
        <f t="shared" si="8"/>
        <v>0</v>
      </c>
      <c r="Q102" s="3">
        <f t="shared" si="9"/>
        <v>0</v>
      </c>
      <c r="R102" s="3">
        <v>59900</v>
      </c>
      <c r="S102" s="3">
        <f t="shared" si="10"/>
        <v>59900</v>
      </c>
      <c r="T102" s="1">
        <f t="shared" si="11"/>
        <v>100</v>
      </c>
    </row>
    <row r="103" spans="1:20" ht="120" x14ac:dyDescent="0.25">
      <c r="A103" s="1" t="s">
        <v>322</v>
      </c>
      <c r="B103" s="4" t="s">
        <v>323</v>
      </c>
      <c r="C103" s="1" t="s">
        <v>324</v>
      </c>
      <c r="D103" s="2" t="s">
        <v>325</v>
      </c>
      <c r="E103" s="3" t="s">
        <v>668</v>
      </c>
      <c r="F103" s="3">
        <v>32910</v>
      </c>
      <c r="G103" s="3">
        <v>32910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f t="shared" si="6"/>
        <v>0</v>
      </c>
      <c r="O103" s="3">
        <f t="shared" si="7"/>
        <v>0</v>
      </c>
      <c r="P103" s="3">
        <f t="shared" si="8"/>
        <v>0</v>
      </c>
      <c r="Q103" s="3">
        <f t="shared" si="9"/>
        <v>0</v>
      </c>
      <c r="R103" s="3">
        <v>32910</v>
      </c>
      <c r="S103" s="3">
        <f t="shared" si="10"/>
        <v>32910</v>
      </c>
      <c r="T103" s="1">
        <f t="shared" si="11"/>
        <v>100</v>
      </c>
    </row>
    <row r="104" spans="1:20" ht="255" x14ac:dyDescent="0.25">
      <c r="A104" s="1" t="s">
        <v>326</v>
      </c>
      <c r="B104" s="4" t="s">
        <v>327</v>
      </c>
      <c r="C104" s="1" t="s">
        <v>328</v>
      </c>
      <c r="D104" s="2">
        <v>70990972</v>
      </c>
      <c r="E104" s="3" t="s">
        <v>668</v>
      </c>
      <c r="F104" s="3">
        <v>70000</v>
      </c>
      <c r="G104" s="3">
        <v>70000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f t="shared" si="6"/>
        <v>0</v>
      </c>
      <c r="O104" s="3">
        <f t="shared" si="7"/>
        <v>0</v>
      </c>
      <c r="P104" s="3">
        <f t="shared" si="8"/>
        <v>0</v>
      </c>
      <c r="Q104" s="3">
        <f t="shared" si="9"/>
        <v>0</v>
      </c>
      <c r="R104" s="3">
        <v>70000</v>
      </c>
      <c r="S104" s="3">
        <f t="shared" si="10"/>
        <v>70000</v>
      </c>
      <c r="T104" s="1">
        <f t="shared" si="11"/>
        <v>100</v>
      </c>
    </row>
    <row r="105" spans="1:20" ht="240" x14ac:dyDescent="0.25">
      <c r="A105" s="1" t="s">
        <v>329</v>
      </c>
      <c r="B105" s="4" t="s">
        <v>330</v>
      </c>
      <c r="C105" s="1" t="s">
        <v>331</v>
      </c>
      <c r="D105" s="2">
        <v>49558862</v>
      </c>
      <c r="E105" s="3" t="s">
        <v>668</v>
      </c>
      <c r="F105" s="3">
        <v>43365</v>
      </c>
      <c r="G105" s="3">
        <v>43365</v>
      </c>
      <c r="H105" s="3">
        <v>5100</v>
      </c>
      <c r="I105" s="3">
        <v>765</v>
      </c>
      <c r="J105" s="3">
        <v>0</v>
      </c>
      <c r="K105" s="3">
        <v>0</v>
      </c>
      <c r="L105" s="3">
        <v>0</v>
      </c>
      <c r="M105" s="3">
        <v>0</v>
      </c>
      <c r="N105" s="3">
        <f t="shared" si="6"/>
        <v>5100</v>
      </c>
      <c r="O105" s="3">
        <f t="shared" si="7"/>
        <v>5100</v>
      </c>
      <c r="P105" s="3">
        <f t="shared" si="8"/>
        <v>0</v>
      </c>
      <c r="Q105" s="3">
        <f t="shared" si="9"/>
        <v>765</v>
      </c>
      <c r="R105" s="3">
        <v>37500</v>
      </c>
      <c r="S105" s="3">
        <f t="shared" si="10"/>
        <v>43365</v>
      </c>
      <c r="T105" s="1">
        <f t="shared" si="11"/>
        <v>100</v>
      </c>
    </row>
    <row r="106" spans="1:20" ht="94.5" x14ac:dyDescent="0.25">
      <c r="A106" s="1" t="s">
        <v>332</v>
      </c>
      <c r="B106" s="4" t="s">
        <v>333</v>
      </c>
      <c r="C106" s="1" t="s">
        <v>334</v>
      </c>
      <c r="D106" s="2">
        <v>68321261</v>
      </c>
      <c r="E106" s="3" t="s">
        <v>668</v>
      </c>
      <c r="F106" s="3">
        <v>80000</v>
      </c>
      <c r="G106" s="3">
        <v>80000</v>
      </c>
      <c r="H106" s="3">
        <v>5725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f t="shared" si="6"/>
        <v>5725</v>
      </c>
      <c r="O106" s="3">
        <f t="shared" si="7"/>
        <v>5725</v>
      </c>
      <c r="P106" s="3">
        <f t="shared" si="8"/>
        <v>0</v>
      </c>
      <c r="Q106" s="3">
        <f t="shared" si="9"/>
        <v>0</v>
      </c>
      <c r="R106" s="3">
        <v>74275</v>
      </c>
      <c r="S106" s="3">
        <f t="shared" si="10"/>
        <v>80000</v>
      </c>
      <c r="T106" s="1">
        <f t="shared" si="11"/>
        <v>100</v>
      </c>
    </row>
    <row r="107" spans="1:20" ht="255" x14ac:dyDescent="0.25">
      <c r="A107" s="1" t="s">
        <v>335</v>
      </c>
      <c r="B107" s="4" t="s">
        <v>336</v>
      </c>
      <c r="C107" s="1" t="s">
        <v>337</v>
      </c>
      <c r="D107" s="2">
        <v>61631493</v>
      </c>
      <c r="E107" s="3" t="s">
        <v>668</v>
      </c>
      <c r="F107" s="3">
        <v>79980</v>
      </c>
      <c r="G107" s="3">
        <v>79980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f t="shared" si="6"/>
        <v>0</v>
      </c>
      <c r="O107" s="3">
        <f t="shared" si="7"/>
        <v>0</v>
      </c>
      <c r="P107" s="3">
        <f t="shared" si="8"/>
        <v>0</v>
      </c>
      <c r="Q107" s="3">
        <f t="shared" si="9"/>
        <v>0</v>
      </c>
      <c r="R107" s="3">
        <v>79980</v>
      </c>
      <c r="S107" s="3">
        <f t="shared" si="10"/>
        <v>79980</v>
      </c>
      <c r="T107" s="1">
        <f t="shared" si="11"/>
        <v>100</v>
      </c>
    </row>
    <row r="108" spans="1:20" ht="78.75" x14ac:dyDescent="0.25">
      <c r="A108" s="1" t="s">
        <v>338</v>
      </c>
      <c r="B108" s="4" t="s">
        <v>339</v>
      </c>
      <c r="C108" s="1" t="s">
        <v>340</v>
      </c>
      <c r="D108" s="2" t="s">
        <v>341</v>
      </c>
      <c r="E108" s="3" t="s">
        <v>668</v>
      </c>
      <c r="F108" s="3">
        <v>80000</v>
      </c>
      <c r="G108" s="3">
        <v>80000</v>
      </c>
      <c r="H108" s="3">
        <v>25000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f t="shared" si="6"/>
        <v>25000</v>
      </c>
      <c r="O108" s="3">
        <f t="shared" si="7"/>
        <v>25000</v>
      </c>
      <c r="P108" s="3">
        <f t="shared" si="8"/>
        <v>0</v>
      </c>
      <c r="Q108" s="3">
        <f t="shared" si="9"/>
        <v>0</v>
      </c>
      <c r="R108" s="3">
        <v>55000</v>
      </c>
      <c r="S108" s="3">
        <f t="shared" si="10"/>
        <v>80000</v>
      </c>
      <c r="T108" s="1">
        <f t="shared" si="11"/>
        <v>100</v>
      </c>
    </row>
    <row r="109" spans="1:20" ht="165" x14ac:dyDescent="0.25">
      <c r="A109" s="1" t="s">
        <v>342</v>
      </c>
      <c r="B109" s="4" t="s">
        <v>343</v>
      </c>
      <c r="C109" s="1" t="s">
        <v>344</v>
      </c>
      <c r="D109" s="2">
        <v>61632350</v>
      </c>
      <c r="E109" s="3" t="s">
        <v>668</v>
      </c>
      <c r="F109" s="3">
        <v>79980</v>
      </c>
      <c r="G109" s="3">
        <v>79980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f t="shared" si="6"/>
        <v>0</v>
      </c>
      <c r="O109" s="3">
        <f t="shared" si="7"/>
        <v>0</v>
      </c>
      <c r="P109" s="3">
        <f t="shared" si="8"/>
        <v>0</v>
      </c>
      <c r="Q109" s="3">
        <f t="shared" si="9"/>
        <v>0</v>
      </c>
      <c r="R109" s="3">
        <v>79980</v>
      </c>
      <c r="S109" s="3">
        <f t="shared" si="10"/>
        <v>79980</v>
      </c>
      <c r="T109" s="1">
        <f t="shared" si="11"/>
        <v>100</v>
      </c>
    </row>
    <row r="110" spans="1:20" ht="47.25" x14ac:dyDescent="0.25">
      <c r="A110" s="1" t="s">
        <v>345</v>
      </c>
      <c r="B110" s="4" t="s">
        <v>346</v>
      </c>
      <c r="C110" s="1" t="s">
        <v>347</v>
      </c>
      <c r="D110" s="2">
        <v>70947163</v>
      </c>
      <c r="E110" s="3" t="s">
        <v>668</v>
      </c>
      <c r="F110" s="3">
        <v>72680</v>
      </c>
      <c r="G110" s="3">
        <v>72680</v>
      </c>
      <c r="H110" s="3">
        <v>10050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f t="shared" si="6"/>
        <v>10050</v>
      </c>
      <c r="O110" s="3">
        <f t="shared" si="7"/>
        <v>10050</v>
      </c>
      <c r="P110" s="3">
        <f t="shared" si="8"/>
        <v>0</v>
      </c>
      <c r="Q110" s="3">
        <f t="shared" si="9"/>
        <v>0</v>
      </c>
      <c r="R110" s="3">
        <v>62630</v>
      </c>
      <c r="S110" s="3">
        <f t="shared" si="10"/>
        <v>72680</v>
      </c>
      <c r="T110" s="1">
        <f t="shared" si="11"/>
        <v>100</v>
      </c>
    </row>
    <row r="111" spans="1:20" ht="165" x14ac:dyDescent="0.25">
      <c r="A111" s="1" t="s">
        <v>348</v>
      </c>
      <c r="B111" s="4" t="s">
        <v>349</v>
      </c>
      <c r="C111" s="1" t="s">
        <v>350</v>
      </c>
      <c r="D111" s="2" t="s">
        <v>351</v>
      </c>
      <c r="E111" s="3" t="s">
        <v>668</v>
      </c>
      <c r="F111" s="3">
        <v>23216</v>
      </c>
      <c r="G111" s="3">
        <v>23216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f t="shared" si="6"/>
        <v>0</v>
      </c>
      <c r="O111" s="3">
        <f t="shared" si="7"/>
        <v>0</v>
      </c>
      <c r="P111" s="3">
        <f t="shared" si="8"/>
        <v>0</v>
      </c>
      <c r="Q111" s="3">
        <f t="shared" si="9"/>
        <v>0</v>
      </c>
      <c r="R111" s="3">
        <v>23216</v>
      </c>
      <c r="S111" s="3">
        <f t="shared" si="10"/>
        <v>23216</v>
      </c>
      <c r="T111" s="1">
        <f t="shared" si="11"/>
        <v>100</v>
      </c>
    </row>
    <row r="112" spans="1:20" ht="94.5" x14ac:dyDescent="0.25">
      <c r="A112" s="1" t="s">
        <v>352</v>
      </c>
      <c r="B112" s="4" t="s">
        <v>353</v>
      </c>
      <c r="C112" s="1" t="s">
        <v>354</v>
      </c>
      <c r="D112" s="2">
        <v>12907731</v>
      </c>
      <c r="E112" s="3" t="s">
        <v>668</v>
      </c>
      <c r="F112" s="3">
        <v>51200</v>
      </c>
      <c r="G112" s="3">
        <v>51200</v>
      </c>
      <c r="H112" s="3">
        <v>19200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f t="shared" si="6"/>
        <v>19200</v>
      </c>
      <c r="O112" s="3">
        <f t="shared" si="7"/>
        <v>19200</v>
      </c>
      <c r="P112" s="3">
        <f t="shared" si="8"/>
        <v>0</v>
      </c>
      <c r="Q112" s="3">
        <f t="shared" si="9"/>
        <v>0</v>
      </c>
      <c r="R112" s="3">
        <v>32000</v>
      </c>
      <c r="S112" s="3">
        <f t="shared" si="10"/>
        <v>51200</v>
      </c>
      <c r="T112" s="1">
        <f t="shared" si="11"/>
        <v>100</v>
      </c>
    </row>
    <row r="113" spans="1:20" ht="63" x14ac:dyDescent="0.25">
      <c r="A113" s="1" t="s">
        <v>355</v>
      </c>
      <c r="B113" s="4" t="s">
        <v>356</v>
      </c>
      <c r="C113" s="1" t="s">
        <v>357</v>
      </c>
      <c r="D113" s="2">
        <v>70837236</v>
      </c>
      <c r="E113" s="3" t="s">
        <v>668</v>
      </c>
      <c r="F113" s="3">
        <v>79000</v>
      </c>
      <c r="G113" s="3">
        <v>79000</v>
      </c>
      <c r="H113" s="3">
        <v>55000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f t="shared" si="6"/>
        <v>55000</v>
      </c>
      <c r="O113" s="3">
        <f t="shared" si="7"/>
        <v>55000</v>
      </c>
      <c r="P113" s="3">
        <f t="shared" si="8"/>
        <v>0</v>
      </c>
      <c r="Q113" s="3">
        <f t="shared" si="9"/>
        <v>0</v>
      </c>
      <c r="R113" s="3">
        <v>24000</v>
      </c>
      <c r="S113" s="3">
        <f t="shared" si="10"/>
        <v>79000</v>
      </c>
      <c r="T113" s="1">
        <f t="shared" si="11"/>
        <v>100</v>
      </c>
    </row>
    <row r="114" spans="1:20" ht="63" x14ac:dyDescent="0.25">
      <c r="A114" s="1" t="s">
        <v>358</v>
      </c>
      <c r="B114" s="4" t="s">
        <v>359</v>
      </c>
      <c r="C114" s="1" t="s">
        <v>360</v>
      </c>
      <c r="D114" s="2" t="s">
        <v>361</v>
      </c>
      <c r="E114" s="3" t="s">
        <v>668</v>
      </c>
      <c r="F114" s="3">
        <v>79700</v>
      </c>
      <c r="G114" s="3">
        <v>79700</v>
      </c>
      <c r="H114" s="3">
        <v>35700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f t="shared" si="6"/>
        <v>35700</v>
      </c>
      <c r="O114" s="3">
        <f t="shared" si="7"/>
        <v>35700</v>
      </c>
      <c r="P114" s="3">
        <f t="shared" si="8"/>
        <v>0</v>
      </c>
      <c r="Q114" s="3">
        <f t="shared" si="9"/>
        <v>0</v>
      </c>
      <c r="R114" s="3">
        <v>44000</v>
      </c>
      <c r="S114" s="3">
        <f t="shared" si="10"/>
        <v>79700</v>
      </c>
      <c r="T114" s="1">
        <f t="shared" si="11"/>
        <v>100</v>
      </c>
    </row>
    <row r="115" spans="1:20" ht="47.25" x14ac:dyDescent="0.25">
      <c r="A115" s="1" t="s">
        <v>362</v>
      </c>
      <c r="B115" s="4" t="s">
        <v>93</v>
      </c>
      <c r="C115" s="1" t="s">
        <v>363</v>
      </c>
      <c r="D115" s="2">
        <v>61894435</v>
      </c>
      <c r="E115" s="3" t="s">
        <v>668</v>
      </c>
      <c r="F115" s="3">
        <v>80000</v>
      </c>
      <c r="G115" s="3">
        <v>80000</v>
      </c>
      <c r="H115" s="3">
        <v>10000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f t="shared" si="6"/>
        <v>10000</v>
      </c>
      <c r="O115" s="3">
        <f t="shared" si="7"/>
        <v>10000</v>
      </c>
      <c r="P115" s="3">
        <f t="shared" si="8"/>
        <v>0</v>
      </c>
      <c r="Q115" s="3">
        <f t="shared" si="9"/>
        <v>0</v>
      </c>
      <c r="R115" s="3">
        <v>70000</v>
      </c>
      <c r="S115" s="3">
        <f t="shared" si="10"/>
        <v>80000</v>
      </c>
      <c r="T115" s="1">
        <f t="shared" si="11"/>
        <v>100</v>
      </c>
    </row>
    <row r="116" spans="1:20" ht="210" x14ac:dyDescent="0.25">
      <c r="A116" s="1" t="s">
        <v>364</v>
      </c>
      <c r="B116" s="4" t="s">
        <v>365</v>
      </c>
      <c r="C116" s="1" t="s">
        <v>366</v>
      </c>
      <c r="D116" s="2">
        <v>68407459</v>
      </c>
      <c r="E116" s="3" t="s">
        <v>668</v>
      </c>
      <c r="F116" s="3">
        <v>53000</v>
      </c>
      <c r="G116" s="3">
        <v>43000</v>
      </c>
      <c r="H116" s="3">
        <v>25000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f t="shared" si="6"/>
        <v>25000</v>
      </c>
      <c r="O116" s="3">
        <f t="shared" si="7"/>
        <v>25000</v>
      </c>
      <c r="P116" s="3">
        <f t="shared" si="8"/>
        <v>0</v>
      </c>
      <c r="Q116" s="3">
        <f t="shared" si="9"/>
        <v>0</v>
      </c>
      <c r="R116" s="3">
        <v>18000</v>
      </c>
      <c r="S116" s="3">
        <f t="shared" si="10"/>
        <v>43000</v>
      </c>
      <c r="T116" s="1">
        <f t="shared" si="11"/>
        <v>81</v>
      </c>
    </row>
    <row r="117" spans="1:20" ht="225" x14ac:dyDescent="0.25">
      <c r="A117" s="1" t="s">
        <v>367</v>
      </c>
      <c r="B117" s="4" t="s">
        <v>368</v>
      </c>
      <c r="C117" s="1" t="s">
        <v>369</v>
      </c>
      <c r="D117" s="2">
        <v>72020865</v>
      </c>
      <c r="E117" s="3" t="s">
        <v>668</v>
      </c>
      <c r="F117" s="3">
        <v>79800</v>
      </c>
      <c r="G117" s="3">
        <v>79800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f t="shared" si="6"/>
        <v>0</v>
      </c>
      <c r="O117" s="3">
        <f t="shared" si="7"/>
        <v>0</v>
      </c>
      <c r="P117" s="3">
        <f t="shared" si="8"/>
        <v>0</v>
      </c>
      <c r="Q117" s="3">
        <f t="shared" si="9"/>
        <v>0</v>
      </c>
      <c r="R117" s="3">
        <v>79800</v>
      </c>
      <c r="S117" s="3">
        <f t="shared" si="10"/>
        <v>79800</v>
      </c>
      <c r="T117" s="1">
        <f t="shared" si="11"/>
        <v>100</v>
      </c>
    </row>
    <row r="118" spans="1:20" ht="63" x14ac:dyDescent="0.25">
      <c r="A118" s="1" t="s">
        <v>370</v>
      </c>
      <c r="B118" s="4" t="s">
        <v>371</v>
      </c>
      <c r="C118" s="1" t="s">
        <v>372</v>
      </c>
      <c r="D118" s="2" t="s">
        <v>373</v>
      </c>
      <c r="E118" s="3" t="s">
        <v>668</v>
      </c>
      <c r="F118" s="3">
        <v>75000</v>
      </c>
      <c r="G118" s="3">
        <v>75000</v>
      </c>
      <c r="H118" s="3">
        <v>51000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f t="shared" si="6"/>
        <v>51000</v>
      </c>
      <c r="O118" s="3">
        <f t="shared" si="7"/>
        <v>51000</v>
      </c>
      <c r="P118" s="3">
        <f t="shared" si="8"/>
        <v>0</v>
      </c>
      <c r="Q118" s="3">
        <f t="shared" si="9"/>
        <v>0</v>
      </c>
      <c r="R118" s="3">
        <v>24000</v>
      </c>
      <c r="S118" s="3">
        <f t="shared" si="10"/>
        <v>75000</v>
      </c>
      <c r="T118" s="1">
        <f t="shared" si="11"/>
        <v>100</v>
      </c>
    </row>
    <row r="119" spans="1:20" ht="60" x14ac:dyDescent="0.25">
      <c r="A119" s="1" t="s">
        <v>374</v>
      </c>
      <c r="B119" s="4" t="s">
        <v>375</v>
      </c>
      <c r="C119" s="1" t="s">
        <v>376</v>
      </c>
      <c r="D119" s="2">
        <v>25916092</v>
      </c>
      <c r="E119" s="1" t="s">
        <v>107</v>
      </c>
      <c r="F119" s="3">
        <v>78700</v>
      </c>
      <c r="G119" s="3">
        <v>78700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f t="shared" si="6"/>
        <v>0</v>
      </c>
      <c r="O119" s="3">
        <f t="shared" si="7"/>
        <v>0</v>
      </c>
      <c r="P119" s="3">
        <f t="shared" si="8"/>
        <v>0</v>
      </c>
      <c r="Q119" s="3">
        <f t="shared" si="9"/>
        <v>0</v>
      </c>
      <c r="R119" s="3">
        <v>78700</v>
      </c>
      <c r="S119" s="3">
        <f t="shared" si="10"/>
        <v>78700</v>
      </c>
      <c r="T119" s="1">
        <f t="shared" si="11"/>
        <v>100</v>
      </c>
    </row>
    <row r="120" spans="1:20" ht="63" x14ac:dyDescent="0.25">
      <c r="A120" s="1" t="s">
        <v>377</v>
      </c>
      <c r="B120" s="4" t="s">
        <v>378</v>
      </c>
      <c r="C120" s="1" t="s">
        <v>379</v>
      </c>
      <c r="D120" s="2">
        <v>70989559</v>
      </c>
      <c r="E120" s="3" t="s">
        <v>668</v>
      </c>
      <c r="F120" s="3">
        <v>84300</v>
      </c>
      <c r="G120" s="3">
        <v>80000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f t="shared" si="6"/>
        <v>0</v>
      </c>
      <c r="O120" s="3">
        <f t="shared" si="7"/>
        <v>0</v>
      </c>
      <c r="P120" s="3">
        <f t="shared" si="8"/>
        <v>0</v>
      </c>
      <c r="Q120" s="3">
        <f t="shared" si="9"/>
        <v>0</v>
      </c>
      <c r="R120" s="3">
        <v>80000</v>
      </c>
      <c r="S120" s="3">
        <f t="shared" si="10"/>
        <v>80000</v>
      </c>
      <c r="T120" s="1">
        <f t="shared" si="11"/>
        <v>95</v>
      </c>
    </row>
    <row r="121" spans="1:20" ht="94.5" x14ac:dyDescent="0.25">
      <c r="A121" s="1" t="s">
        <v>380</v>
      </c>
      <c r="B121" s="4" t="s">
        <v>381</v>
      </c>
      <c r="C121" s="1" t="s">
        <v>382</v>
      </c>
      <c r="D121" s="2">
        <v>70983003</v>
      </c>
      <c r="E121" s="3" t="s">
        <v>668</v>
      </c>
      <c r="F121" s="3">
        <v>95750</v>
      </c>
      <c r="G121" s="3">
        <v>79750</v>
      </c>
      <c r="H121" s="3">
        <v>59750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f t="shared" si="6"/>
        <v>59750</v>
      </c>
      <c r="O121" s="3">
        <f t="shared" si="7"/>
        <v>59750</v>
      </c>
      <c r="P121" s="3">
        <f t="shared" si="8"/>
        <v>0</v>
      </c>
      <c r="Q121" s="3">
        <f t="shared" si="9"/>
        <v>0</v>
      </c>
      <c r="R121" s="3">
        <v>20000</v>
      </c>
      <c r="S121" s="3">
        <f t="shared" si="10"/>
        <v>79750</v>
      </c>
      <c r="T121" s="1">
        <f t="shared" si="11"/>
        <v>83</v>
      </c>
    </row>
    <row r="122" spans="1:20" ht="94.5" x14ac:dyDescent="0.25">
      <c r="A122" s="1" t="s">
        <v>383</v>
      </c>
      <c r="B122" s="4" t="s">
        <v>384</v>
      </c>
      <c r="C122" s="1" t="s">
        <v>385</v>
      </c>
      <c r="D122" s="2">
        <v>70107742</v>
      </c>
      <c r="E122" s="3" t="s">
        <v>668</v>
      </c>
      <c r="F122" s="3">
        <v>55000</v>
      </c>
      <c r="G122" s="3">
        <v>55000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f t="shared" si="6"/>
        <v>0</v>
      </c>
      <c r="O122" s="3">
        <f t="shared" si="7"/>
        <v>0</v>
      </c>
      <c r="P122" s="3">
        <f t="shared" si="8"/>
        <v>0</v>
      </c>
      <c r="Q122" s="3">
        <f t="shared" si="9"/>
        <v>0</v>
      </c>
      <c r="R122" s="3">
        <v>55000</v>
      </c>
      <c r="S122" s="3">
        <f t="shared" si="10"/>
        <v>55000</v>
      </c>
      <c r="T122" s="1">
        <f t="shared" si="11"/>
        <v>100</v>
      </c>
    </row>
    <row r="123" spans="1:20" ht="63" x14ac:dyDescent="0.25">
      <c r="A123" s="1" t="s">
        <v>386</v>
      </c>
      <c r="B123" s="4" t="s">
        <v>387</v>
      </c>
      <c r="C123" s="1" t="s">
        <v>388</v>
      </c>
      <c r="D123" s="2">
        <v>14451085</v>
      </c>
      <c r="E123" s="3" t="s">
        <v>668</v>
      </c>
      <c r="F123" s="3">
        <v>79300</v>
      </c>
      <c r="G123" s="3">
        <v>79300</v>
      </c>
      <c r="H123" s="3">
        <v>67200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f t="shared" si="6"/>
        <v>67200</v>
      </c>
      <c r="O123" s="3">
        <f t="shared" si="7"/>
        <v>67200</v>
      </c>
      <c r="P123" s="3">
        <f t="shared" si="8"/>
        <v>0</v>
      </c>
      <c r="Q123" s="3">
        <f t="shared" si="9"/>
        <v>0</v>
      </c>
      <c r="R123" s="3">
        <v>12100</v>
      </c>
      <c r="S123" s="3">
        <f t="shared" si="10"/>
        <v>79300</v>
      </c>
      <c r="T123" s="1">
        <f t="shared" si="11"/>
        <v>100</v>
      </c>
    </row>
    <row r="124" spans="1:20" ht="63" x14ac:dyDescent="0.25">
      <c r="A124" s="1" t="s">
        <v>389</v>
      </c>
      <c r="B124" s="4" t="s">
        <v>390</v>
      </c>
      <c r="C124" s="1" t="s">
        <v>391</v>
      </c>
      <c r="D124" s="2">
        <v>49589768</v>
      </c>
      <c r="E124" s="3" t="s">
        <v>668</v>
      </c>
      <c r="F124" s="3">
        <v>54600</v>
      </c>
      <c r="G124" s="3">
        <v>54600</v>
      </c>
      <c r="H124" s="3">
        <v>21000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f t="shared" si="6"/>
        <v>21000</v>
      </c>
      <c r="O124" s="3">
        <f t="shared" si="7"/>
        <v>21000</v>
      </c>
      <c r="P124" s="3">
        <f t="shared" si="8"/>
        <v>0</v>
      </c>
      <c r="Q124" s="3">
        <f t="shared" si="9"/>
        <v>0</v>
      </c>
      <c r="R124" s="3">
        <v>33600</v>
      </c>
      <c r="S124" s="3">
        <f t="shared" si="10"/>
        <v>54600</v>
      </c>
      <c r="T124" s="1">
        <f t="shared" si="11"/>
        <v>100</v>
      </c>
    </row>
    <row r="125" spans="1:20" ht="78.75" x14ac:dyDescent="0.25">
      <c r="A125" s="1" t="s">
        <v>392</v>
      </c>
      <c r="B125" s="4" t="s">
        <v>393</v>
      </c>
      <c r="C125" s="1" t="s">
        <v>394</v>
      </c>
      <c r="D125" s="2" t="s">
        <v>395</v>
      </c>
      <c r="E125" s="3" t="s">
        <v>668</v>
      </c>
      <c r="F125" s="3">
        <v>44260</v>
      </c>
      <c r="G125" s="3">
        <v>44260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f t="shared" si="6"/>
        <v>0</v>
      </c>
      <c r="O125" s="3">
        <f t="shared" si="7"/>
        <v>0</v>
      </c>
      <c r="P125" s="3">
        <f t="shared" si="8"/>
        <v>0</v>
      </c>
      <c r="Q125" s="3">
        <f t="shared" si="9"/>
        <v>0</v>
      </c>
      <c r="R125" s="3">
        <v>44260</v>
      </c>
      <c r="S125" s="3">
        <f t="shared" si="10"/>
        <v>44260</v>
      </c>
      <c r="T125" s="1">
        <f t="shared" si="11"/>
        <v>100</v>
      </c>
    </row>
    <row r="126" spans="1:20" ht="90" x14ac:dyDescent="0.25">
      <c r="A126" s="1" t="s">
        <v>396</v>
      </c>
      <c r="B126" s="4" t="s">
        <v>397</v>
      </c>
      <c r="C126" s="1" t="s">
        <v>398</v>
      </c>
      <c r="D126" s="2">
        <v>71294988</v>
      </c>
      <c r="E126" s="3" t="s">
        <v>668</v>
      </c>
      <c r="F126" s="3">
        <v>67180</v>
      </c>
      <c r="G126" s="3">
        <v>62180</v>
      </c>
      <c r="H126" s="3">
        <v>2700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f t="shared" si="6"/>
        <v>2700</v>
      </c>
      <c r="O126" s="3">
        <f t="shared" si="7"/>
        <v>2700</v>
      </c>
      <c r="P126" s="3">
        <f t="shared" si="8"/>
        <v>0</v>
      </c>
      <c r="Q126" s="3">
        <f t="shared" si="9"/>
        <v>0</v>
      </c>
      <c r="R126" s="3">
        <v>59480</v>
      </c>
      <c r="S126" s="3">
        <f t="shared" si="10"/>
        <v>62180</v>
      </c>
      <c r="T126" s="1">
        <f t="shared" si="11"/>
        <v>93</v>
      </c>
    </row>
    <row r="127" spans="1:20" ht="63" x14ac:dyDescent="0.25">
      <c r="A127" s="1" t="s">
        <v>399</v>
      </c>
      <c r="B127" s="4" t="s">
        <v>400</v>
      </c>
      <c r="C127" s="1" t="s">
        <v>401</v>
      </c>
      <c r="D127" s="2">
        <v>71005889</v>
      </c>
      <c r="E127" s="3" t="s">
        <v>668</v>
      </c>
      <c r="F127" s="3">
        <v>80000</v>
      </c>
      <c r="G127" s="3">
        <v>80000</v>
      </c>
      <c r="H127" s="3">
        <v>8500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f t="shared" si="6"/>
        <v>8500</v>
      </c>
      <c r="O127" s="3">
        <f t="shared" si="7"/>
        <v>8500</v>
      </c>
      <c r="P127" s="3">
        <f t="shared" si="8"/>
        <v>0</v>
      </c>
      <c r="Q127" s="3">
        <f t="shared" si="9"/>
        <v>0</v>
      </c>
      <c r="R127" s="3">
        <v>71500</v>
      </c>
      <c r="S127" s="3">
        <f t="shared" si="10"/>
        <v>80000</v>
      </c>
      <c r="T127" s="1">
        <f t="shared" si="11"/>
        <v>100</v>
      </c>
    </row>
    <row r="128" spans="1:20" ht="150" x14ac:dyDescent="0.25">
      <c r="A128" s="1" t="s">
        <v>402</v>
      </c>
      <c r="B128" s="4" t="s">
        <v>403</v>
      </c>
      <c r="C128" s="1" t="s">
        <v>404</v>
      </c>
      <c r="D128" s="2">
        <v>47723394</v>
      </c>
      <c r="E128" s="3" t="s">
        <v>668</v>
      </c>
      <c r="F128" s="3">
        <v>20000</v>
      </c>
      <c r="G128" s="3">
        <v>20000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f t="shared" si="6"/>
        <v>0</v>
      </c>
      <c r="O128" s="3">
        <f t="shared" si="7"/>
        <v>0</v>
      </c>
      <c r="P128" s="3">
        <f t="shared" si="8"/>
        <v>0</v>
      </c>
      <c r="Q128" s="3">
        <f t="shared" si="9"/>
        <v>0</v>
      </c>
      <c r="R128" s="3">
        <v>20000</v>
      </c>
      <c r="S128" s="3">
        <f t="shared" si="10"/>
        <v>20000</v>
      </c>
      <c r="T128" s="1">
        <f t="shared" si="11"/>
        <v>100</v>
      </c>
    </row>
    <row r="129" spans="1:20" ht="75" x14ac:dyDescent="0.25">
      <c r="A129" s="1" t="s">
        <v>405</v>
      </c>
      <c r="B129" s="4" t="s">
        <v>406</v>
      </c>
      <c r="C129" s="1" t="s">
        <v>407</v>
      </c>
      <c r="D129" s="2">
        <v>49778064</v>
      </c>
      <c r="E129" s="3" t="s">
        <v>668</v>
      </c>
      <c r="F129" s="3">
        <v>80000</v>
      </c>
      <c r="G129" s="3">
        <v>80000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f t="shared" si="6"/>
        <v>0</v>
      </c>
      <c r="O129" s="3">
        <f t="shared" si="7"/>
        <v>0</v>
      </c>
      <c r="P129" s="3">
        <f t="shared" si="8"/>
        <v>0</v>
      </c>
      <c r="Q129" s="3">
        <f t="shared" si="9"/>
        <v>0</v>
      </c>
      <c r="R129" s="3">
        <v>80000</v>
      </c>
      <c r="S129" s="3">
        <f t="shared" si="10"/>
        <v>80000</v>
      </c>
      <c r="T129" s="1">
        <f t="shared" si="11"/>
        <v>100</v>
      </c>
    </row>
    <row r="130" spans="1:20" ht="90" x14ac:dyDescent="0.25">
      <c r="A130" s="1" t="s">
        <v>408</v>
      </c>
      <c r="B130" s="4" t="s">
        <v>409</v>
      </c>
      <c r="C130" s="1" t="s">
        <v>410</v>
      </c>
      <c r="D130" s="2">
        <v>72744260</v>
      </c>
      <c r="E130" s="3" t="s">
        <v>668</v>
      </c>
      <c r="F130" s="3">
        <v>79942</v>
      </c>
      <c r="G130" s="3">
        <v>79942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f t="shared" si="6"/>
        <v>0</v>
      </c>
      <c r="O130" s="3">
        <f t="shared" si="7"/>
        <v>0</v>
      </c>
      <c r="P130" s="3">
        <f t="shared" si="8"/>
        <v>0</v>
      </c>
      <c r="Q130" s="3">
        <f t="shared" si="9"/>
        <v>0</v>
      </c>
      <c r="R130" s="3">
        <v>79942</v>
      </c>
      <c r="S130" s="3">
        <f t="shared" si="10"/>
        <v>79942</v>
      </c>
      <c r="T130" s="1">
        <f t="shared" si="11"/>
        <v>100</v>
      </c>
    </row>
    <row r="131" spans="1:20" ht="63" x14ac:dyDescent="0.25">
      <c r="A131" s="1" t="s">
        <v>411</v>
      </c>
      <c r="B131" s="4" t="s">
        <v>412</v>
      </c>
      <c r="C131" s="1" t="s">
        <v>413</v>
      </c>
      <c r="D131" s="2">
        <v>75005654</v>
      </c>
      <c r="E131" s="3" t="s">
        <v>668</v>
      </c>
      <c r="F131" s="3">
        <v>69000</v>
      </c>
      <c r="G131" s="3">
        <v>69000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f t="shared" ref="N131:N194" si="12">H131+J131+L131</f>
        <v>0</v>
      </c>
      <c r="O131" s="3">
        <f t="shared" ref="O131:O194" si="13">H131+J131</f>
        <v>0</v>
      </c>
      <c r="P131" s="3">
        <f t="shared" ref="P131:P194" si="14">L131</f>
        <v>0</v>
      </c>
      <c r="Q131" s="3">
        <f t="shared" ref="Q131:Q194" si="15">I131+K131+M131</f>
        <v>0</v>
      </c>
      <c r="R131" s="3">
        <v>69000</v>
      </c>
      <c r="S131" s="3">
        <f t="shared" ref="S131:S194" si="16">SUM(O131:R131)</f>
        <v>69000</v>
      </c>
      <c r="T131" s="1">
        <f t="shared" ref="T131:T194" si="17">ROUND(S131*100/$F131,0)</f>
        <v>100</v>
      </c>
    </row>
    <row r="132" spans="1:20" ht="75" x14ac:dyDescent="0.25">
      <c r="A132" s="1" t="s">
        <v>414</v>
      </c>
      <c r="B132" s="4" t="s">
        <v>415</v>
      </c>
      <c r="C132" s="1" t="s">
        <v>416</v>
      </c>
      <c r="D132" s="2">
        <v>71236830</v>
      </c>
      <c r="E132" s="3" t="s">
        <v>668</v>
      </c>
      <c r="F132" s="3">
        <v>115000</v>
      </c>
      <c r="G132" s="3">
        <v>80000</v>
      </c>
      <c r="H132" s="3">
        <v>30000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f t="shared" si="12"/>
        <v>30000</v>
      </c>
      <c r="O132" s="3">
        <f t="shared" si="13"/>
        <v>30000</v>
      </c>
      <c r="P132" s="3">
        <f t="shared" si="14"/>
        <v>0</v>
      </c>
      <c r="Q132" s="3">
        <f t="shared" si="15"/>
        <v>0</v>
      </c>
      <c r="R132" s="3">
        <v>50000</v>
      </c>
      <c r="S132" s="3">
        <f t="shared" si="16"/>
        <v>80000</v>
      </c>
      <c r="T132" s="1">
        <f t="shared" si="17"/>
        <v>70</v>
      </c>
    </row>
    <row r="133" spans="1:20" ht="255" x14ac:dyDescent="0.25">
      <c r="A133" s="1" t="s">
        <v>417</v>
      </c>
      <c r="B133" s="4" t="s">
        <v>418</v>
      </c>
      <c r="C133" s="1" t="s">
        <v>419</v>
      </c>
      <c r="D133" s="2">
        <v>62930958</v>
      </c>
      <c r="E133" s="3" t="s">
        <v>668</v>
      </c>
      <c r="F133" s="3">
        <v>80000</v>
      </c>
      <c r="G133" s="3">
        <v>80000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f t="shared" si="12"/>
        <v>0</v>
      </c>
      <c r="O133" s="3">
        <f t="shared" si="13"/>
        <v>0</v>
      </c>
      <c r="P133" s="3">
        <f t="shared" si="14"/>
        <v>0</v>
      </c>
      <c r="Q133" s="3">
        <f t="shared" si="15"/>
        <v>0</v>
      </c>
      <c r="R133" s="3">
        <v>80000</v>
      </c>
      <c r="S133" s="3">
        <f t="shared" si="16"/>
        <v>80000</v>
      </c>
      <c r="T133" s="1">
        <f t="shared" si="17"/>
        <v>100</v>
      </c>
    </row>
    <row r="134" spans="1:20" ht="78.75" x14ac:dyDescent="0.25">
      <c r="A134" s="1" t="s">
        <v>420</v>
      </c>
      <c r="B134" s="4" t="s">
        <v>421</v>
      </c>
      <c r="C134" s="1" t="s">
        <v>422</v>
      </c>
      <c r="D134" s="2" t="s">
        <v>423</v>
      </c>
      <c r="E134" s="3" t="s">
        <v>668</v>
      </c>
      <c r="F134" s="3">
        <v>78900</v>
      </c>
      <c r="G134" s="3">
        <v>78900</v>
      </c>
      <c r="H134" s="3">
        <v>10000</v>
      </c>
      <c r="I134" s="3">
        <v>0</v>
      </c>
      <c r="J134" s="3">
        <v>10000</v>
      </c>
      <c r="K134" s="3">
        <v>3400</v>
      </c>
      <c r="L134" s="3">
        <v>0</v>
      </c>
      <c r="M134" s="3">
        <v>0</v>
      </c>
      <c r="N134" s="3">
        <f t="shared" si="12"/>
        <v>20000</v>
      </c>
      <c r="O134" s="3">
        <f t="shared" si="13"/>
        <v>20000</v>
      </c>
      <c r="P134" s="3">
        <f t="shared" si="14"/>
        <v>0</v>
      </c>
      <c r="Q134" s="3">
        <f t="shared" si="15"/>
        <v>3400</v>
      </c>
      <c r="R134" s="3">
        <v>55500</v>
      </c>
      <c r="S134" s="3">
        <f t="shared" si="16"/>
        <v>78900</v>
      </c>
      <c r="T134" s="1">
        <f t="shared" si="17"/>
        <v>100</v>
      </c>
    </row>
    <row r="135" spans="1:20" ht="75" x14ac:dyDescent="0.25">
      <c r="A135" s="1" t="s">
        <v>424</v>
      </c>
      <c r="B135" s="4" t="s">
        <v>425</v>
      </c>
      <c r="C135" s="1" t="s">
        <v>426</v>
      </c>
      <c r="D135" s="2">
        <v>44226241</v>
      </c>
      <c r="E135" s="3" t="s">
        <v>668</v>
      </c>
      <c r="F135" s="3">
        <v>80000</v>
      </c>
      <c r="G135" s="3">
        <v>80000</v>
      </c>
      <c r="H135" s="3">
        <v>20000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f t="shared" si="12"/>
        <v>20000</v>
      </c>
      <c r="O135" s="3">
        <f t="shared" si="13"/>
        <v>20000</v>
      </c>
      <c r="P135" s="3">
        <f t="shared" si="14"/>
        <v>0</v>
      </c>
      <c r="Q135" s="3">
        <f t="shared" si="15"/>
        <v>0</v>
      </c>
      <c r="R135" s="3">
        <v>60000</v>
      </c>
      <c r="S135" s="3">
        <f t="shared" si="16"/>
        <v>80000</v>
      </c>
      <c r="T135" s="1">
        <f t="shared" si="17"/>
        <v>100</v>
      </c>
    </row>
    <row r="136" spans="1:20" ht="135" x14ac:dyDescent="0.25">
      <c r="A136" s="1" t="s">
        <v>427</v>
      </c>
      <c r="B136" s="4" t="s">
        <v>428</v>
      </c>
      <c r="C136" s="1" t="s">
        <v>429</v>
      </c>
      <c r="D136" s="2">
        <v>75017890</v>
      </c>
      <c r="E136" s="3" t="s">
        <v>668</v>
      </c>
      <c r="F136" s="3">
        <v>52000</v>
      </c>
      <c r="G136" s="3">
        <v>52000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f t="shared" si="12"/>
        <v>0</v>
      </c>
      <c r="O136" s="3">
        <f t="shared" si="13"/>
        <v>0</v>
      </c>
      <c r="P136" s="3">
        <f t="shared" si="14"/>
        <v>0</v>
      </c>
      <c r="Q136" s="3">
        <f t="shared" si="15"/>
        <v>0</v>
      </c>
      <c r="R136" s="3">
        <v>52000</v>
      </c>
      <c r="S136" s="3">
        <f t="shared" si="16"/>
        <v>52000</v>
      </c>
      <c r="T136" s="1">
        <f t="shared" si="17"/>
        <v>100</v>
      </c>
    </row>
    <row r="137" spans="1:20" ht="63" x14ac:dyDescent="0.25">
      <c r="A137" s="1" t="s">
        <v>430</v>
      </c>
      <c r="B137" s="4" t="s">
        <v>431</v>
      </c>
      <c r="C137" s="1" t="s">
        <v>432</v>
      </c>
      <c r="D137" s="2">
        <v>47487283</v>
      </c>
      <c r="E137" s="3" t="s">
        <v>668</v>
      </c>
      <c r="F137" s="3">
        <v>34000</v>
      </c>
      <c r="G137" s="3">
        <v>34000</v>
      </c>
      <c r="H137" s="3">
        <v>4000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f t="shared" si="12"/>
        <v>4000</v>
      </c>
      <c r="O137" s="3">
        <f t="shared" si="13"/>
        <v>4000</v>
      </c>
      <c r="P137" s="3">
        <f t="shared" si="14"/>
        <v>0</v>
      </c>
      <c r="Q137" s="3">
        <f t="shared" si="15"/>
        <v>0</v>
      </c>
      <c r="R137" s="3">
        <v>30000</v>
      </c>
      <c r="S137" s="3">
        <f t="shared" si="16"/>
        <v>34000</v>
      </c>
      <c r="T137" s="1">
        <f t="shared" si="17"/>
        <v>100</v>
      </c>
    </row>
    <row r="138" spans="1:20" ht="90" x14ac:dyDescent="0.25">
      <c r="A138" s="1" t="s">
        <v>433</v>
      </c>
      <c r="B138" s="4" t="s">
        <v>434</v>
      </c>
      <c r="C138" s="1" t="s">
        <v>435</v>
      </c>
      <c r="D138" s="2">
        <v>75000474</v>
      </c>
      <c r="E138" s="3" t="s">
        <v>668</v>
      </c>
      <c r="F138" s="3">
        <v>80000</v>
      </c>
      <c r="G138" s="3">
        <v>80000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f t="shared" si="12"/>
        <v>0</v>
      </c>
      <c r="O138" s="3">
        <f t="shared" si="13"/>
        <v>0</v>
      </c>
      <c r="P138" s="3">
        <f t="shared" si="14"/>
        <v>0</v>
      </c>
      <c r="Q138" s="3">
        <f t="shared" si="15"/>
        <v>0</v>
      </c>
      <c r="R138" s="3">
        <v>80000</v>
      </c>
      <c r="S138" s="3">
        <f t="shared" si="16"/>
        <v>80000</v>
      </c>
      <c r="T138" s="1">
        <f t="shared" si="17"/>
        <v>100</v>
      </c>
    </row>
    <row r="139" spans="1:20" ht="105" x14ac:dyDescent="0.25">
      <c r="A139" s="1" t="s">
        <v>436</v>
      </c>
      <c r="B139" s="4" t="s">
        <v>437</v>
      </c>
      <c r="C139" s="1" t="s">
        <v>438</v>
      </c>
      <c r="D139" s="2">
        <v>46390367</v>
      </c>
      <c r="E139" s="3" t="s">
        <v>668</v>
      </c>
      <c r="F139" s="3">
        <v>118000</v>
      </c>
      <c r="G139" s="3">
        <v>80000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f t="shared" si="12"/>
        <v>0</v>
      </c>
      <c r="O139" s="3">
        <f t="shared" si="13"/>
        <v>0</v>
      </c>
      <c r="P139" s="3">
        <f t="shared" si="14"/>
        <v>0</v>
      </c>
      <c r="Q139" s="3">
        <f t="shared" si="15"/>
        <v>0</v>
      </c>
      <c r="R139" s="3">
        <v>80000</v>
      </c>
      <c r="S139" s="3">
        <f t="shared" si="16"/>
        <v>80000</v>
      </c>
      <c r="T139" s="1">
        <f t="shared" si="17"/>
        <v>68</v>
      </c>
    </row>
    <row r="140" spans="1:20" ht="90" x14ac:dyDescent="0.25">
      <c r="A140" s="1" t="s">
        <v>439</v>
      </c>
      <c r="B140" s="4" t="s">
        <v>440</v>
      </c>
      <c r="C140" s="1" t="s">
        <v>441</v>
      </c>
      <c r="D140" s="2">
        <v>70872015</v>
      </c>
      <c r="E140" s="3" t="s">
        <v>668</v>
      </c>
      <c r="F140" s="3">
        <v>24000</v>
      </c>
      <c r="G140" s="3">
        <v>24000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f t="shared" si="12"/>
        <v>0</v>
      </c>
      <c r="O140" s="3">
        <f t="shared" si="13"/>
        <v>0</v>
      </c>
      <c r="P140" s="3">
        <f t="shared" si="14"/>
        <v>0</v>
      </c>
      <c r="Q140" s="3">
        <f t="shared" si="15"/>
        <v>0</v>
      </c>
      <c r="R140" s="3">
        <v>24000</v>
      </c>
      <c r="S140" s="3">
        <f t="shared" si="16"/>
        <v>24000</v>
      </c>
      <c r="T140" s="1">
        <f t="shared" si="17"/>
        <v>100</v>
      </c>
    </row>
    <row r="141" spans="1:20" ht="47.25" x14ac:dyDescent="0.25">
      <c r="A141" s="1" t="s">
        <v>442</v>
      </c>
      <c r="B141" s="4" t="s">
        <v>443</v>
      </c>
      <c r="C141" s="1" t="s">
        <v>444</v>
      </c>
      <c r="D141" s="2" t="s">
        <v>445</v>
      </c>
      <c r="E141" s="3" t="s">
        <v>668</v>
      </c>
      <c r="F141" s="3">
        <v>80000</v>
      </c>
      <c r="G141" s="3">
        <v>80000</v>
      </c>
      <c r="H141" s="3">
        <v>59000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f t="shared" si="12"/>
        <v>59000</v>
      </c>
      <c r="O141" s="3">
        <f t="shared" si="13"/>
        <v>59000</v>
      </c>
      <c r="P141" s="3">
        <f t="shared" si="14"/>
        <v>0</v>
      </c>
      <c r="Q141" s="3">
        <f t="shared" si="15"/>
        <v>0</v>
      </c>
      <c r="R141" s="3">
        <v>21000</v>
      </c>
      <c r="S141" s="3">
        <f t="shared" si="16"/>
        <v>80000</v>
      </c>
      <c r="T141" s="1">
        <f t="shared" si="17"/>
        <v>100</v>
      </c>
    </row>
    <row r="142" spans="1:20" ht="135" x14ac:dyDescent="0.25">
      <c r="A142" s="1" t="s">
        <v>446</v>
      </c>
      <c r="B142" s="4" t="s">
        <v>447</v>
      </c>
      <c r="C142" s="1" t="s">
        <v>448</v>
      </c>
      <c r="D142" s="2">
        <v>61386961</v>
      </c>
      <c r="E142" s="3" t="s">
        <v>668</v>
      </c>
      <c r="F142" s="3">
        <v>71100</v>
      </c>
      <c r="G142" s="3">
        <v>71100</v>
      </c>
      <c r="H142" s="3">
        <v>9600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f t="shared" si="12"/>
        <v>9600</v>
      </c>
      <c r="O142" s="3">
        <f t="shared" si="13"/>
        <v>9600</v>
      </c>
      <c r="P142" s="3">
        <f t="shared" si="14"/>
        <v>0</v>
      </c>
      <c r="Q142" s="3">
        <f t="shared" si="15"/>
        <v>0</v>
      </c>
      <c r="R142" s="3">
        <v>61500</v>
      </c>
      <c r="S142" s="3">
        <f t="shared" si="16"/>
        <v>71100</v>
      </c>
      <c r="T142" s="1">
        <f t="shared" si="17"/>
        <v>100</v>
      </c>
    </row>
    <row r="143" spans="1:20" ht="47.25" x14ac:dyDescent="0.25">
      <c r="A143" s="1" t="s">
        <v>449</v>
      </c>
      <c r="B143" s="4" t="s">
        <v>450</v>
      </c>
      <c r="C143" s="1" t="s">
        <v>451</v>
      </c>
      <c r="D143" s="2">
        <v>70107661</v>
      </c>
      <c r="E143" s="3" t="s">
        <v>668</v>
      </c>
      <c r="F143" s="3">
        <v>41025</v>
      </c>
      <c r="G143" s="3">
        <v>41025</v>
      </c>
      <c r="H143" s="3">
        <v>3500</v>
      </c>
      <c r="I143" s="3">
        <v>525</v>
      </c>
      <c r="J143" s="3">
        <v>0</v>
      </c>
      <c r="K143" s="3">
        <v>0</v>
      </c>
      <c r="L143" s="3">
        <v>0</v>
      </c>
      <c r="M143" s="3">
        <v>0</v>
      </c>
      <c r="N143" s="3">
        <f t="shared" si="12"/>
        <v>3500</v>
      </c>
      <c r="O143" s="3">
        <f t="shared" si="13"/>
        <v>3500</v>
      </c>
      <c r="P143" s="3">
        <f t="shared" si="14"/>
        <v>0</v>
      </c>
      <c r="Q143" s="3">
        <f t="shared" si="15"/>
        <v>525</v>
      </c>
      <c r="R143" s="3">
        <v>37000</v>
      </c>
      <c r="S143" s="3">
        <f t="shared" si="16"/>
        <v>41025</v>
      </c>
      <c r="T143" s="1">
        <f t="shared" si="17"/>
        <v>100</v>
      </c>
    </row>
    <row r="144" spans="1:20" ht="75" x14ac:dyDescent="0.25">
      <c r="A144" s="1" t="s">
        <v>452</v>
      </c>
      <c r="B144" s="4" t="s">
        <v>453</v>
      </c>
      <c r="C144" s="1" t="s">
        <v>454</v>
      </c>
      <c r="D144" s="2">
        <v>70259861</v>
      </c>
      <c r="E144" s="3" t="s">
        <v>668</v>
      </c>
      <c r="F144" s="3">
        <v>74000</v>
      </c>
      <c r="G144" s="3">
        <v>74000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f t="shared" si="12"/>
        <v>0</v>
      </c>
      <c r="O144" s="3">
        <f t="shared" si="13"/>
        <v>0</v>
      </c>
      <c r="P144" s="3">
        <f t="shared" si="14"/>
        <v>0</v>
      </c>
      <c r="Q144" s="3">
        <f t="shared" si="15"/>
        <v>0</v>
      </c>
      <c r="R144" s="3">
        <v>74000</v>
      </c>
      <c r="S144" s="3">
        <f t="shared" si="16"/>
        <v>74000</v>
      </c>
      <c r="T144" s="1">
        <f t="shared" si="17"/>
        <v>100</v>
      </c>
    </row>
    <row r="145" spans="1:20" ht="60" x14ac:dyDescent="0.25">
      <c r="A145" s="1" t="s">
        <v>455</v>
      </c>
      <c r="B145" s="4" t="s">
        <v>456</v>
      </c>
      <c r="C145" s="1" t="s">
        <v>457</v>
      </c>
      <c r="D145" s="2">
        <v>48683906</v>
      </c>
      <c r="E145" s="3" t="s">
        <v>668</v>
      </c>
      <c r="F145" s="3">
        <v>61059</v>
      </c>
      <c r="G145" s="3">
        <v>61059</v>
      </c>
      <c r="H145" s="3">
        <v>12075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f t="shared" si="12"/>
        <v>12075</v>
      </c>
      <c r="O145" s="3">
        <f t="shared" si="13"/>
        <v>12075</v>
      </c>
      <c r="P145" s="3">
        <f t="shared" si="14"/>
        <v>0</v>
      </c>
      <c r="Q145" s="3">
        <f t="shared" si="15"/>
        <v>0</v>
      </c>
      <c r="R145" s="3">
        <v>48984</v>
      </c>
      <c r="S145" s="3">
        <f t="shared" si="16"/>
        <v>61059</v>
      </c>
      <c r="T145" s="1">
        <f t="shared" si="17"/>
        <v>100</v>
      </c>
    </row>
    <row r="146" spans="1:20" ht="135" x14ac:dyDescent="0.25">
      <c r="A146" s="1" t="s">
        <v>458</v>
      </c>
      <c r="B146" s="4" t="s">
        <v>459</v>
      </c>
      <c r="C146" s="1" t="s">
        <v>460</v>
      </c>
      <c r="D146" s="2">
        <v>75030365</v>
      </c>
      <c r="E146" s="3" t="s">
        <v>668</v>
      </c>
      <c r="F146" s="3">
        <v>42500</v>
      </c>
      <c r="G146" s="3">
        <v>42500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f t="shared" si="12"/>
        <v>0</v>
      </c>
      <c r="O146" s="3">
        <f t="shared" si="13"/>
        <v>0</v>
      </c>
      <c r="P146" s="3">
        <f t="shared" si="14"/>
        <v>0</v>
      </c>
      <c r="Q146" s="3">
        <f t="shared" si="15"/>
        <v>0</v>
      </c>
      <c r="R146" s="3">
        <v>0</v>
      </c>
      <c r="S146" s="3">
        <f t="shared" si="16"/>
        <v>0</v>
      </c>
      <c r="T146" s="1">
        <f t="shared" si="17"/>
        <v>0</v>
      </c>
    </row>
    <row r="147" spans="1:20" ht="90" x14ac:dyDescent="0.25">
      <c r="A147" s="1" t="s">
        <v>461</v>
      </c>
      <c r="B147" s="4" t="s">
        <v>462</v>
      </c>
      <c r="C147" s="1" t="s">
        <v>463</v>
      </c>
      <c r="D147" s="2">
        <v>61515477</v>
      </c>
      <c r="E147" s="3" t="s">
        <v>668</v>
      </c>
      <c r="F147" s="3">
        <v>73700</v>
      </c>
      <c r="G147" s="3">
        <v>73700</v>
      </c>
      <c r="H147" s="3">
        <v>27500</v>
      </c>
      <c r="I147" s="3">
        <v>9350</v>
      </c>
      <c r="J147" s="3">
        <v>0</v>
      </c>
      <c r="K147" s="3">
        <v>0</v>
      </c>
      <c r="L147" s="3">
        <v>0</v>
      </c>
      <c r="M147" s="3">
        <v>0</v>
      </c>
      <c r="N147" s="3">
        <f t="shared" si="12"/>
        <v>27500</v>
      </c>
      <c r="O147" s="3">
        <f t="shared" si="13"/>
        <v>27500</v>
      </c>
      <c r="P147" s="3">
        <f t="shared" si="14"/>
        <v>0</v>
      </c>
      <c r="Q147" s="3">
        <f t="shared" si="15"/>
        <v>9350</v>
      </c>
      <c r="R147" s="3">
        <v>0</v>
      </c>
      <c r="S147" s="3">
        <f t="shared" si="16"/>
        <v>36850</v>
      </c>
      <c r="T147" s="1">
        <f t="shared" si="17"/>
        <v>50</v>
      </c>
    </row>
    <row r="148" spans="1:20" ht="240" x14ac:dyDescent="0.25">
      <c r="A148" s="1" t="s">
        <v>464</v>
      </c>
      <c r="B148" s="4" t="s">
        <v>465</v>
      </c>
      <c r="C148" s="1" t="s">
        <v>466</v>
      </c>
      <c r="D148" s="2">
        <v>75018527</v>
      </c>
      <c r="E148" s="3" t="s">
        <v>668</v>
      </c>
      <c r="F148" s="3">
        <v>60000</v>
      </c>
      <c r="G148" s="3">
        <v>60000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f t="shared" si="12"/>
        <v>0</v>
      </c>
      <c r="O148" s="3">
        <f t="shared" si="13"/>
        <v>0</v>
      </c>
      <c r="P148" s="3">
        <f t="shared" si="14"/>
        <v>0</v>
      </c>
      <c r="Q148" s="3">
        <f t="shared" si="15"/>
        <v>0</v>
      </c>
      <c r="R148" s="3">
        <v>60000</v>
      </c>
      <c r="S148" s="3">
        <f t="shared" si="16"/>
        <v>60000</v>
      </c>
      <c r="T148" s="1">
        <f t="shared" si="17"/>
        <v>100</v>
      </c>
    </row>
    <row r="149" spans="1:20" ht="126" x14ac:dyDescent="0.25">
      <c r="A149" s="1" t="s">
        <v>467</v>
      </c>
      <c r="B149" s="4" t="s">
        <v>468</v>
      </c>
      <c r="C149" s="1" t="s">
        <v>469</v>
      </c>
      <c r="D149" s="2">
        <v>41324641</v>
      </c>
      <c r="E149" s="3" t="s">
        <v>668</v>
      </c>
      <c r="F149" s="3">
        <v>68570</v>
      </c>
      <c r="G149" s="3">
        <v>68570</v>
      </c>
      <c r="H149" s="3">
        <v>24470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f t="shared" si="12"/>
        <v>24470</v>
      </c>
      <c r="O149" s="3">
        <f t="shared" si="13"/>
        <v>24470</v>
      </c>
      <c r="P149" s="3">
        <f t="shared" si="14"/>
        <v>0</v>
      </c>
      <c r="Q149" s="3">
        <f t="shared" si="15"/>
        <v>0</v>
      </c>
      <c r="R149" s="3">
        <v>44100</v>
      </c>
      <c r="S149" s="3">
        <f t="shared" si="16"/>
        <v>68570</v>
      </c>
      <c r="T149" s="1">
        <f t="shared" si="17"/>
        <v>100</v>
      </c>
    </row>
    <row r="150" spans="1:20" ht="63" x14ac:dyDescent="0.25">
      <c r="A150" s="1" t="s">
        <v>470</v>
      </c>
      <c r="B150" s="4" t="s">
        <v>471</v>
      </c>
      <c r="C150" s="1" t="s">
        <v>472</v>
      </c>
      <c r="D150" s="2">
        <v>44946902</v>
      </c>
      <c r="E150" s="3" t="s">
        <v>668</v>
      </c>
      <c r="F150" s="3">
        <v>80000</v>
      </c>
      <c r="G150" s="3">
        <v>80000</v>
      </c>
      <c r="H150" s="3">
        <v>40000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f t="shared" si="12"/>
        <v>40000</v>
      </c>
      <c r="O150" s="3">
        <f t="shared" si="13"/>
        <v>40000</v>
      </c>
      <c r="P150" s="3">
        <f t="shared" si="14"/>
        <v>0</v>
      </c>
      <c r="Q150" s="3">
        <f t="shared" si="15"/>
        <v>0</v>
      </c>
      <c r="R150" s="3">
        <v>40000</v>
      </c>
      <c r="S150" s="3">
        <f t="shared" si="16"/>
        <v>80000</v>
      </c>
      <c r="T150" s="1">
        <f t="shared" si="17"/>
        <v>100</v>
      </c>
    </row>
    <row r="151" spans="1:20" ht="180" x14ac:dyDescent="0.25">
      <c r="A151" s="1" t="s">
        <v>473</v>
      </c>
      <c r="B151" s="4" t="s">
        <v>474</v>
      </c>
      <c r="C151" s="1" t="s">
        <v>475</v>
      </c>
      <c r="D151" s="2" t="s">
        <v>476</v>
      </c>
      <c r="E151" s="3" t="s">
        <v>668</v>
      </c>
      <c r="F151" s="3">
        <v>80000</v>
      </c>
      <c r="G151" s="3">
        <v>80000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f t="shared" si="12"/>
        <v>0</v>
      </c>
      <c r="O151" s="3">
        <f t="shared" si="13"/>
        <v>0</v>
      </c>
      <c r="P151" s="3">
        <f t="shared" si="14"/>
        <v>0</v>
      </c>
      <c r="Q151" s="3">
        <f t="shared" si="15"/>
        <v>0</v>
      </c>
      <c r="R151" s="3">
        <v>80000</v>
      </c>
      <c r="S151" s="3">
        <f t="shared" si="16"/>
        <v>80000</v>
      </c>
      <c r="T151" s="1">
        <f t="shared" si="17"/>
        <v>100</v>
      </c>
    </row>
    <row r="152" spans="1:20" ht="105" x14ac:dyDescent="0.25">
      <c r="A152" s="1" t="s">
        <v>477</v>
      </c>
      <c r="B152" s="4" t="s">
        <v>478</v>
      </c>
      <c r="C152" s="1" t="s">
        <v>479</v>
      </c>
      <c r="D152" s="2">
        <v>48132306</v>
      </c>
      <c r="E152" s="3" t="s">
        <v>668</v>
      </c>
      <c r="F152" s="3">
        <v>50000</v>
      </c>
      <c r="G152" s="3">
        <v>50000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f t="shared" si="12"/>
        <v>0</v>
      </c>
      <c r="O152" s="3">
        <f t="shared" si="13"/>
        <v>0</v>
      </c>
      <c r="P152" s="3">
        <f t="shared" si="14"/>
        <v>0</v>
      </c>
      <c r="Q152" s="3">
        <f t="shared" si="15"/>
        <v>0</v>
      </c>
      <c r="R152" s="3">
        <v>50000</v>
      </c>
      <c r="S152" s="3">
        <f t="shared" si="16"/>
        <v>50000</v>
      </c>
      <c r="T152" s="1">
        <f t="shared" si="17"/>
        <v>100</v>
      </c>
    </row>
    <row r="153" spans="1:20" ht="63" x14ac:dyDescent="0.25">
      <c r="A153" s="1" t="s">
        <v>480</v>
      </c>
      <c r="B153" s="4" t="s">
        <v>481</v>
      </c>
      <c r="C153" s="1" t="s">
        <v>482</v>
      </c>
      <c r="D153" s="2">
        <v>61631485</v>
      </c>
      <c r="E153" s="3" t="s">
        <v>668</v>
      </c>
      <c r="F153" s="3">
        <v>72850</v>
      </c>
      <c r="G153" s="3">
        <v>72850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f t="shared" si="12"/>
        <v>0</v>
      </c>
      <c r="O153" s="3">
        <f t="shared" si="13"/>
        <v>0</v>
      </c>
      <c r="P153" s="3">
        <f t="shared" si="14"/>
        <v>0</v>
      </c>
      <c r="Q153" s="3">
        <f t="shared" si="15"/>
        <v>0</v>
      </c>
      <c r="R153" s="3">
        <v>72850</v>
      </c>
      <c r="S153" s="3">
        <f t="shared" si="16"/>
        <v>72850</v>
      </c>
      <c r="T153" s="1">
        <f t="shared" si="17"/>
        <v>100</v>
      </c>
    </row>
    <row r="154" spans="1:20" ht="105" x14ac:dyDescent="0.25">
      <c r="A154" s="1" t="s">
        <v>483</v>
      </c>
      <c r="B154" s="4" t="s">
        <v>484</v>
      </c>
      <c r="C154" s="1" t="s">
        <v>485</v>
      </c>
      <c r="D154" s="2">
        <v>75015820</v>
      </c>
      <c r="E154" s="3" t="s">
        <v>668</v>
      </c>
      <c r="F154" s="3">
        <v>159701</v>
      </c>
      <c r="G154" s="3">
        <v>76365</v>
      </c>
      <c r="H154" s="3">
        <v>15000</v>
      </c>
      <c r="I154" s="3">
        <v>2250</v>
      </c>
      <c r="J154" s="3">
        <v>0</v>
      </c>
      <c r="K154" s="3">
        <v>0</v>
      </c>
      <c r="L154" s="3">
        <v>0</v>
      </c>
      <c r="M154" s="3">
        <v>0</v>
      </c>
      <c r="N154" s="3">
        <f t="shared" si="12"/>
        <v>15000</v>
      </c>
      <c r="O154" s="3">
        <f t="shared" si="13"/>
        <v>15000</v>
      </c>
      <c r="P154" s="3">
        <f t="shared" si="14"/>
        <v>0</v>
      </c>
      <c r="Q154" s="3">
        <f t="shared" si="15"/>
        <v>2250</v>
      </c>
      <c r="R154" s="3">
        <v>25750</v>
      </c>
      <c r="S154" s="3">
        <f t="shared" si="16"/>
        <v>43000</v>
      </c>
      <c r="T154" s="1">
        <f t="shared" si="17"/>
        <v>27</v>
      </c>
    </row>
    <row r="155" spans="1:20" ht="94.5" x14ac:dyDescent="0.25">
      <c r="A155" s="1" t="s">
        <v>486</v>
      </c>
      <c r="B155" s="4" t="s">
        <v>487</v>
      </c>
      <c r="C155" s="1" t="s">
        <v>488</v>
      </c>
      <c r="D155" s="2">
        <v>62331574</v>
      </c>
      <c r="E155" s="3" t="s">
        <v>668</v>
      </c>
      <c r="F155" s="3">
        <v>80000</v>
      </c>
      <c r="G155" s="3">
        <v>80000</v>
      </c>
      <c r="H155" s="3">
        <v>25000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f t="shared" si="12"/>
        <v>25000</v>
      </c>
      <c r="O155" s="3">
        <f t="shared" si="13"/>
        <v>25000</v>
      </c>
      <c r="P155" s="3">
        <f t="shared" si="14"/>
        <v>0</v>
      </c>
      <c r="Q155" s="3">
        <f t="shared" si="15"/>
        <v>0</v>
      </c>
      <c r="R155" s="3">
        <v>55000</v>
      </c>
      <c r="S155" s="3">
        <f t="shared" si="16"/>
        <v>80000</v>
      </c>
      <c r="T155" s="1">
        <f t="shared" si="17"/>
        <v>100</v>
      </c>
    </row>
    <row r="156" spans="1:20" ht="90" x14ac:dyDescent="0.25">
      <c r="A156" s="1" t="s">
        <v>489</v>
      </c>
      <c r="B156" s="4" t="s">
        <v>490</v>
      </c>
      <c r="C156" s="1" t="s">
        <v>491</v>
      </c>
      <c r="D156" s="2">
        <v>25262165</v>
      </c>
      <c r="E156" s="3" t="s">
        <v>668</v>
      </c>
      <c r="F156" s="3">
        <v>76000</v>
      </c>
      <c r="G156" s="3">
        <v>76000</v>
      </c>
      <c r="H156" s="3">
        <v>5000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f t="shared" si="12"/>
        <v>5000</v>
      </c>
      <c r="O156" s="3">
        <f t="shared" si="13"/>
        <v>5000</v>
      </c>
      <c r="P156" s="3">
        <f t="shared" si="14"/>
        <v>0</v>
      </c>
      <c r="Q156" s="3">
        <f t="shared" si="15"/>
        <v>0</v>
      </c>
      <c r="R156" s="3">
        <v>71000</v>
      </c>
      <c r="S156" s="3">
        <f t="shared" si="16"/>
        <v>76000</v>
      </c>
      <c r="T156" s="1">
        <f t="shared" si="17"/>
        <v>100</v>
      </c>
    </row>
    <row r="157" spans="1:20" ht="78.75" x14ac:dyDescent="0.25">
      <c r="A157" s="1" t="s">
        <v>492</v>
      </c>
      <c r="B157" s="4" t="s">
        <v>493</v>
      </c>
      <c r="C157" s="1" t="s">
        <v>494</v>
      </c>
      <c r="D157" s="2">
        <v>69594091</v>
      </c>
      <c r="E157" s="3" t="s">
        <v>668</v>
      </c>
      <c r="F157" s="3">
        <v>80000</v>
      </c>
      <c r="G157" s="3">
        <v>80000</v>
      </c>
      <c r="H157" s="3">
        <v>40000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f t="shared" si="12"/>
        <v>40000</v>
      </c>
      <c r="O157" s="3">
        <f t="shared" si="13"/>
        <v>40000</v>
      </c>
      <c r="P157" s="3">
        <f t="shared" si="14"/>
        <v>0</v>
      </c>
      <c r="Q157" s="3">
        <f t="shared" si="15"/>
        <v>0</v>
      </c>
      <c r="R157" s="3">
        <v>40000</v>
      </c>
      <c r="S157" s="3">
        <f t="shared" si="16"/>
        <v>80000</v>
      </c>
      <c r="T157" s="1">
        <f t="shared" si="17"/>
        <v>100</v>
      </c>
    </row>
    <row r="158" spans="1:20" ht="60" x14ac:dyDescent="0.25">
      <c r="A158" s="1" t="s">
        <v>495</v>
      </c>
      <c r="B158" s="4" t="s">
        <v>496</v>
      </c>
      <c r="C158" s="1" t="s">
        <v>497</v>
      </c>
      <c r="D158" s="2">
        <v>47466928</v>
      </c>
      <c r="E158" s="3" t="s">
        <v>668</v>
      </c>
      <c r="F158" s="3">
        <v>80000</v>
      </c>
      <c r="G158" s="3">
        <v>80000</v>
      </c>
      <c r="H158" s="3">
        <v>20000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f t="shared" si="12"/>
        <v>20000</v>
      </c>
      <c r="O158" s="3">
        <f t="shared" si="13"/>
        <v>20000</v>
      </c>
      <c r="P158" s="3">
        <f t="shared" si="14"/>
        <v>0</v>
      </c>
      <c r="Q158" s="3">
        <f t="shared" si="15"/>
        <v>0</v>
      </c>
      <c r="R158" s="3">
        <v>60000</v>
      </c>
      <c r="S158" s="3">
        <f t="shared" si="16"/>
        <v>80000</v>
      </c>
      <c r="T158" s="1">
        <f t="shared" si="17"/>
        <v>100</v>
      </c>
    </row>
    <row r="159" spans="1:20" ht="78.75" x14ac:dyDescent="0.25">
      <c r="A159" s="1" t="s">
        <v>498</v>
      </c>
      <c r="B159" s="4" t="s">
        <v>499</v>
      </c>
      <c r="C159" s="1" t="s">
        <v>500</v>
      </c>
      <c r="D159" s="2">
        <v>71003746</v>
      </c>
      <c r="E159" s="3" t="s">
        <v>668</v>
      </c>
      <c r="F159" s="3">
        <v>74600</v>
      </c>
      <c r="G159" s="3">
        <v>64600</v>
      </c>
      <c r="H159" s="3">
        <v>40000</v>
      </c>
      <c r="I159" s="3">
        <v>13600</v>
      </c>
      <c r="J159" s="3">
        <v>0</v>
      </c>
      <c r="K159" s="3">
        <v>0</v>
      </c>
      <c r="L159" s="3">
        <v>0</v>
      </c>
      <c r="M159" s="3">
        <v>0</v>
      </c>
      <c r="N159" s="3">
        <f t="shared" si="12"/>
        <v>40000</v>
      </c>
      <c r="O159" s="3">
        <f t="shared" si="13"/>
        <v>40000</v>
      </c>
      <c r="P159" s="3">
        <f t="shared" si="14"/>
        <v>0</v>
      </c>
      <c r="Q159" s="3">
        <f t="shared" si="15"/>
        <v>13600</v>
      </c>
      <c r="R159" s="3">
        <v>11000</v>
      </c>
      <c r="S159" s="3">
        <f t="shared" si="16"/>
        <v>64600</v>
      </c>
      <c r="T159" s="1">
        <f t="shared" si="17"/>
        <v>87</v>
      </c>
    </row>
    <row r="160" spans="1:20" ht="75" x14ac:dyDescent="0.25">
      <c r="A160" s="1" t="s">
        <v>501</v>
      </c>
      <c r="B160" s="4" t="s">
        <v>502</v>
      </c>
      <c r="C160" s="1" t="s">
        <v>503</v>
      </c>
      <c r="D160" s="2">
        <v>47450827</v>
      </c>
      <c r="E160" s="3" t="s">
        <v>668</v>
      </c>
      <c r="F160" s="3">
        <v>30500</v>
      </c>
      <c r="G160" s="3">
        <v>30500</v>
      </c>
      <c r="H160" s="3">
        <v>20000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f t="shared" si="12"/>
        <v>20000</v>
      </c>
      <c r="O160" s="3">
        <f t="shared" si="13"/>
        <v>20000</v>
      </c>
      <c r="P160" s="3">
        <f t="shared" si="14"/>
        <v>0</v>
      </c>
      <c r="Q160" s="3">
        <f t="shared" si="15"/>
        <v>0</v>
      </c>
      <c r="R160" s="3">
        <v>10500</v>
      </c>
      <c r="S160" s="3">
        <f t="shared" si="16"/>
        <v>30500</v>
      </c>
      <c r="T160" s="1">
        <f t="shared" si="17"/>
        <v>100</v>
      </c>
    </row>
    <row r="161" spans="1:20" ht="180" x14ac:dyDescent="0.25">
      <c r="A161" s="1" t="s">
        <v>504</v>
      </c>
      <c r="B161" s="4" t="s">
        <v>505</v>
      </c>
      <c r="C161" s="1" t="s">
        <v>506</v>
      </c>
      <c r="D161" s="2">
        <v>70944687</v>
      </c>
      <c r="E161" s="3" t="s">
        <v>668</v>
      </c>
      <c r="F161" s="3">
        <v>59000</v>
      </c>
      <c r="G161" s="3">
        <v>59000</v>
      </c>
      <c r="H161" s="3">
        <v>36000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f t="shared" si="12"/>
        <v>36000</v>
      </c>
      <c r="O161" s="3">
        <f t="shared" si="13"/>
        <v>36000</v>
      </c>
      <c r="P161" s="3">
        <f t="shared" si="14"/>
        <v>0</v>
      </c>
      <c r="Q161" s="3">
        <f t="shared" si="15"/>
        <v>0</v>
      </c>
      <c r="R161" s="3">
        <v>23000</v>
      </c>
      <c r="S161" s="3">
        <f t="shared" si="16"/>
        <v>59000</v>
      </c>
      <c r="T161" s="1">
        <f t="shared" si="17"/>
        <v>100</v>
      </c>
    </row>
    <row r="162" spans="1:20" ht="60" x14ac:dyDescent="0.25">
      <c r="A162" s="1" t="s">
        <v>507</v>
      </c>
      <c r="B162" s="4" t="s">
        <v>508</v>
      </c>
      <c r="C162" s="1" t="s">
        <v>509</v>
      </c>
      <c r="D162" s="2">
        <v>48773824</v>
      </c>
      <c r="E162" s="3" t="s">
        <v>668</v>
      </c>
      <c r="F162" s="3">
        <v>101000</v>
      </c>
      <c r="G162" s="3">
        <v>80000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f t="shared" si="12"/>
        <v>0</v>
      </c>
      <c r="O162" s="3">
        <f t="shared" si="13"/>
        <v>0</v>
      </c>
      <c r="P162" s="3">
        <f t="shared" si="14"/>
        <v>0</v>
      </c>
      <c r="Q162" s="3">
        <f t="shared" si="15"/>
        <v>0</v>
      </c>
      <c r="R162" s="3">
        <v>80000</v>
      </c>
      <c r="S162" s="3">
        <f t="shared" si="16"/>
        <v>80000</v>
      </c>
      <c r="T162" s="1">
        <f t="shared" si="17"/>
        <v>79</v>
      </c>
    </row>
    <row r="163" spans="1:20" ht="105" x14ac:dyDescent="0.25">
      <c r="A163" s="1" t="s">
        <v>510</v>
      </c>
      <c r="B163" s="4" t="s">
        <v>511</v>
      </c>
      <c r="C163" s="1" t="s">
        <v>512</v>
      </c>
      <c r="D163" s="2">
        <v>70992606</v>
      </c>
      <c r="E163" s="3" t="s">
        <v>668</v>
      </c>
      <c r="F163" s="3">
        <v>54800</v>
      </c>
      <c r="G163" s="3">
        <v>54800</v>
      </c>
      <c r="H163" s="3">
        <v>8800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f t="shared" si="12"/>
        <v>8800</v>
      </c>
      <c r="O163" s="3">
        <f t="shared" si="13"/>
        <v>8800</v>
      </c>
      <c r="P163" s="3">
        <f t="shared" si="14"/>
        <v>0</v>
      </c>
      <c r="Q163" s="3">
        <f t="shared" si="15"/>
        <v>0</v>
      </c>
      <c r="R163" s="3">
        <v>46000</v>
      </c>
      <c r="S163" s="3">
        <f t="shared" si="16"/>
        <v>54800</v>
      </c>
      <c r="T163" s="1">
        <f t="shared" si="17"/>
        <v>100</v>
      </c>
    </row>
    <row r="164" spans="1:20" ht="60" x14ac:dyDescent="0.25">
      <c r="A164" s="1" t="s">
        <v>513</v>
      </c>
      <c r="B164" s="4" t="s">
        <v>514</v>
      </c>
      <c r="C164" s="1" t="s">
        <v>515</v>
      </c>
      <c r="D164" s="2">
        <v>25013564</v>
      </c>
      <c r="E164" s="3" t="s">
        <v>668</v>
      </c>
      <c r="F164" s="3">
        <v>60100</v>
      </c>
      <c r="G164" s="3">
        <v>60100</v>
      </c>
      <c r="H164" s="3">
        <v>0</v>
      </c>
      <c r="I164" s="3">
        <v>0</v>
      </c>
      <c r="J164" s="3">
        <v>15000</v>
      </c>
      <c r="K164" s="3">
        <v>5100</v>
      </c>
      <c r="L164" s="3">
        <v>0</v>
      </c>
      <c r="M164" s="3">
        <v>0</v>
      </c>
      <c r="N164" s="3">
        <f t="shared" si="12"/>
        <v>15000</v>
      </c>
      <c r="O164" s="3">
        <f t="shared" si="13"/>
        <v>15000</v>
      </c>
      <c r="P164" s="3">
        <f t="shared" si="14"/>
        <v>0</v>
      </c>
      <c r="Q164" s="3">
        <f t="shared" si="15"/>
        <v>5100</v>
      </c>
      <c r="R164" s="3">
        <v>40000</v>
      </c>
      <c r="S164" s="3">
        <f t="shared" si="16"/>
        <v>60100</v>
      </c>
      <c r="T164" s="1">
        <f t="shared" si="17"/>
        <v>100</v>
      </c>
    </row>
    <row r="165" spans="1:20" ht="63" x14ac:dyDescent="0.25">
      <c r="A165" s="1" t="s">
        <v>516</v>
      </c>
      <c r="B165" s="4" t="s">
        <v>517</v>
      </c>
      <c r="C165" s="1" t="s">
        <v>518</v>
      </c>
      <c r="D165" s="2">
        <v>45211761</v>
      </c>
      <c r="E165" s="3" t="s">
        <v>668</v>
      </c>
      <c r="F165" s="3">
        <v>80000</v>
      </c>
      <c r="G165" s="3">
        <v>80000</v>
      </c>
      <c r="H165" s="3">
        <v>19000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f t="shared" si="12"/>
        <v>19000</v>
      </c>
      <c r="O165" s="3">
        <f t="shared" si="13"/>
        <v>19000</v>
      </c>
      <c r="P165" s="3">
        <f t="shared" si="14"/>
        <v>0</v>
      </c>
      <c r="Q165" s="3">
        <f t="shared" si="15"/>
        <v>0</v>
      </c>
      <c r="R165" s="3">
        <v>61000</v>
      </c>
      <c r="S165" s="3">
        <f t="shared" si="16"/>
        <v>80000</v>
      </c>
      <c r="T165" s="1">
        <f t="shared" si="17"/>
        <v>100</v>
      </c>
    </row>
    <row r="166" spans="1:20" ht="94.5" x14ac:dyDescent="0.25">
      <c r="A166" s="1" t="s">
        <v>519</v>
      </c>
      <c r="B166" s="4" t="s">
        <v>93</v>
      </c>
      <c r="C166" s="1" t="s">
        <v>520</v>
      </c>
      <c r="D166" s="2">
        <v>70698180</v>
      </c>
      <c r="E166" s="3" t="s">
        <v>668</v>
      </c>
      <c r="F166" s="3">
        <v>62880</v>
      </c>
      <c r="G166" s="3">
        <v>62880</v>
      </c>
      <c r="H166" s="3">
        <v>15000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f t="shared" si="12"/>
        <v>15000</v>
      </c>
      <c r="O166" s="3">
        <f t="shared" si="13"/>
        <v>15000</v>
      </c>
      <c r="P166" s="3">
        <f t="shared" si="14"/>
        <v>0</v>
      </c>
      <c r="Q166" s="3">
        <f t="shared" si="15"/>
        <v>0</v>
      </c>
      <c r="R166" s="3">
        <v>47880</v>
      </c>
      <c r="S166" s="3">
        <f t="shared" si="16"/>
        <v>62880</v>
      </c>
      <c r="T166" s="1">
        <f t="shared" si="17"/>
        <v>100</v>
      </c>
    </row>
    <row r="167" spans="1:20" ht="60" x14ac:dyDescent="0.25">
      <c r="A167" s="1" t="s">
        <v>521</v>
      </c>
      <c r="B167" s="4" t="s">
        <v>522</v>
      </c>
      <c r="C167" s="1" t="s">
        <v>523</v>
      </c>
      <c r="D167" s="2">
        <v>49439723</v>
      </c>
      <c r="E167" s="3" t="s">
        <v>668</v>
      </c>
      <c r="F167" s="3">
        <v>76300</v>
      </c>
      <c r="G167" s="3">
        <v>76300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f t="shared" si="12"/>
        <v>0</v>
      </c>
      <c r="O167" s="3">
        <f t="shared" si="13"/>
        <v>0</v>
      </c>
      <c r="P167" s="3">
        <f t="shared" si="14"/>
        <v>0</v>
      </c>
      <c r="Q167" s="3">
        <f t="shared" si="15"/>
        <v>0</v>
      </c>
      <c r="R167" s="3">
        <v>76300</v>
      </c>
      <c r="S167" s="3">
        <f t="shared" si="16"/>
        <v>76300</v>
      </c>
      <c r="T167" s="1">
        <f t="shared" si="17"/>
        <v>100</v>
      </c>
    </row>
    <row r="168" spans="1:20" ht="105" x14ac:dyDescent="0.25">
      <c r="A168" s="1" t="s">
        <v>524</v>
      </c>
      <c r="B168" s="4" t="s">
        <v>525</v>
      </c>
      <c r="C168" s="1" t="s">
        <v>526</v>
      </c>
      <c r="D168" s="2">
        <v>75034018</v>
      </c>
      <c r="E168" s="3" t="s">
        <v>668</v>
      </c>
      <c r="F168" s="3">
        <v>80000</v>
      </c>
      <c r="G168" s="3">
        <v>80000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f t="shared" si="12"/>
        <v>0</v>
      </c>
      <c r="O168" s="3">
        <f t="shared" si="13"/>
        <v>0</v>
      </c>
      <c r="P168" s="3">
        <f t="shared" si="14"/>
        <v>0</v>
      </c>
      <c r="Q168" s="3">
        <f t="shared" si="15"/>
        <v>0</v>
      </c>
      <c r="R168" s="3">
        <v>0</v>
      </c>
      <c r="S168" s="3">
        <f t="shared" si="16"/>
        <v>0</v>
      </c>
      <c r="T168" s="1">
        <f t="shared" si="17"/>
        <v>0</v>
      </c>
    </row>
    <row r="169" spans="1:20" ht="60" x14ac:dyDescent="0.25">
      <c r="A169" s="1" t="s">
        <v>527</v>
      </c>
      <c r="B169" s="4" t="s">
        <v>528</v>
      </c>
      <c r="C169" s="1" t="s">
        <v>529</v>
      </c>
      <c r="D169" s="2">
        <v>60435674</v>
      </c>
      <c r="E169" s="3" t="s">
        <v>668</v>
      </c>
      <c r="F169" s="3">
        <v>79500</v>
      </c>
      <c r="G169" s="3">
        <v>79500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f t="shared" si="12"/>
        <v>0</v>
      </c>
      <c r="O169" s="3">
        <f t="shared" si="13"/>
        <v>0</v>
      </c>
      <c r="P169" s="3">
        <f t="shared" si="14"/>
        <v>0</v>
      </c>
      <c r="Q169" s="3">
        <f t="shared" si="15"/>
        <v>0</v>
      </c>
      <c r="R169" s="3">
        <v>0</v>
      </c>
      <c r="S169" s="3">
        <f t="shared" si="16"/>
        <v>0</v>
      </c>
      <c r="T169" s="1">
        <f t="shared" si="17"/>
        <v>0</v>
      </c>
    </row>
    <row r="170" spans="1:20" ht="105" x14ac:dyDescent="0.25">
      <c r="A170" s="1" t="s">
        <v>530</v>
      </c>
      <c r="B170" s="4" t="s">
        <v>531</v>
      </c>
      <c r="C170" s="1" t="s">
        <v>532</v>
      </c>
      <c r="D170" s="2">
        <v>75020220</v>
      </c>
      <c r="E170" s="3" t="s">
        <v>668</v>
      </c>
      <c r="F170" s="3">
        <v>87920</v>
      </c>
      <c r="G170" s="3">
        <v>80000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f t="shared" si="12"/>
        <v>0</v>
      </c>
      <c r="O170" s="3">
        <f t="shared" si="13"/>
        <v>0</v>
      </c>
      <c r="P170" s="3">
        <f t="shared" si="14"/>
        <v>0</v>
      </c>
      <c r="Q170" s="3">
        <f t="shared" si="15"/>
        <v>0</v>
      </c>
      <c r="R170" s="3">
        <v>0</v>
      </c>
      <c r="S170" s="3">
        <f t="shared" si="16"/>
        <v>0</v>
      </c>
      <c r="T170" s="1">
        <f t="shared" si="17"/>
        <v>0</v>
      </c>
    </row>
    <row r="171" spans="1:20" ht="135" x14ac:dyDescent="0.25">
      <c r="A171" s="1" t="s">
        <v>533</v>
      </c>
      <c r="B171" s="4" t="s">
        <v>534</v>
      </c>
      <c r="C171" s="1" t="s">
        <v>535</v>
      </c>
      <c r="D171" s="2">
        <v>49589792</v>
      </c>
      <c r="E171" s="3" t="s">
        <v>668</v>
      </c>
      <c r="F171" s="3">
        <v>97000</v>
      </c>
      <c r="G171" s="3">
        <v>79000</v>
      </c>
      <c r="H171" s="3">
        <v>75500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f t="shared" si="12"/>
        <v>75500</v>
      </c>
      <c r="O171" s="3">
        <f t="shared" si="13"/>
        <v>75500</v>
      </c>
      <c r="P171" s="3">
        <f t="shared" si="14"/>
        <v>0</v>
      </c>
      <c r="Q171" s="3">
        <f t="shared" si="15"/>
        <v>0</v>
      </c>
      <c r="R171" s="3">
        <v>0</v>
      </c>
      <c r="S171" s="3">
        <f t="shared" si="16"/>
        <v>75500</v>
      </c>
      <c r="T171" s="1">
        <f t="shared" si="17"/>
        <v>78</v>
      </c>
    </row>
    <row r="172" spans="1:20" ht="60" x14ac:dyDescent="0.25">
      <c r="A172" s="1" t="s">
        <v>536</v>
      </c>
      <c r="B172" s="4" t="s">
        <v>537</v>
      </c>
      <c r="C172" s="1" t="s">
        <v>538</v>
      </c>
      <c r="D172" s="2">
        <v>60103329</v>
      </c>
      <c r="E172" s="3" t="s">
        <v>668</v>
      </c>
      <c r="F172" s="3">
        <v>86000</v>
      </c>
      <c r="G172" s="3">
        <v>80000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f t="shared" si="12"/>
        <v>0</v>
      </c>
      <c r="O172" s="3">
        <f t="shared" si="13"/>
        <v>0</v>
      </c>
      <c r="P172" s="3">
        <f t="shared" si="14"/>
        <v>0</v>
      </c>
      <c r="Q172" s="3">
        <f t="shared" si="15"/>
        <v>0</v>
      </c>
      <c r="R172" s="3">
        <v>0</v>
      </c>
      <c r="S172" s="3">
        <f t="shared" si="16"/>
        <v>0</v>
      </c>
      <c r="T172" s="1">
        <f t="shared" si="17"/>
        <v>0</v>
      </c>
    </row>
    <row r="173" spans="1:20" ht="75" x14ac:dyDescent="0.25">
      <c r="A173" s="1" t="s">
        <v>539</v>
      </c>
      <c r="B173" s="4" t="s">
        <v>540</v>
      </c>
      <c r="C173" s="1" t="s">
        <v>541</v>
      </c>
      <c r="D173" s="2">
        <v>72069201</v>
      </c>
      <c r="E173" s="3" t="s">
        <v>668</v>
      </c>
      <c r="F173" s="3">
        <v>79940</v>
      </c>
      <c r="G173" s="3">
        <v>79940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f t="shared" si="12"/>
        <v>0</v>
      </c>
      <c r="O173" s="3">
        <f t="shared" si="13"/>
        <v>0</v>
      </c>
      <c r="P173" s="3">
        <f t="shared" si="14"/>
        <v>0</v>
      </c>
      <c r="Q173" s="3">
        <f t="shared" si="15"/>
        <v>0</v>
      </c>
      <c r="R173" s="3">
        <v>0</v>
      </c>
      <c r="S173" s="3">
        <f t="shared" si="16"/>
        <v>0</v>
      </c>
      <c r="T173" s="1">
        <f t="shared" si="17"/>
        <v>0</v>
      </c>
    </row>
    <row r="174" spans="1:20" ht="63" x14ac:dyDescent="0.25">
      <c r="A174" s="1" t="s">
        <v>542</v>
      </c>
      <c r="B174" s="4" t="s">
        <v>543</v>
      </c>
      <c r="C174" s="1" t="s">
        <v>544</v>
      </c>
      <c r="D174" s="2">
        <v>49459724</v>
      </c>
      <c r="E174" s="3" t="s">
        <v>668</v>
      </c>
      <c r="F174" s="3">
        <v>102380</v>
      </c>
      <c r="G174" s="3">
        <v>77930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f t="shared" si="12"/>
        <v>0</v>
      </c>
      <c r="O174" s="3">
        <f t="shared" si="13"/>
        <v>0</v>
      </c>
      <c r="P174" s="3">
        <f t="shared" si="14"/>
        <v>0</v>
      </c>
      <c r="Q174" s="3">
        <f t="shared" si="15"/>
        <v>0</v>
      </c>
      <c r="R174" s="3">
        <v>0</v>
      </c>
      <c r="S174" s="3">
        <f t="shared" si="16"/>
        <v>0</v>
      </c>
      <c r="T174" s="1">
        <f t="shared" si="17"/>
        <v>0</v>
      </c>
    </row>
    <row r="175" spans="1:20" ht="90" x14ac:dyDescent="0.25">
      <c r="A175" s="1" t="s">
        <v>545</v>
      </c>
      <c r="B175" s="4" t="s">
        <v>546</v>
      </c>
      <c r="C175" s="1" t="s">
        <v>547</v>
      </c>
      <c r="D175" s="2">
        <v>70283940</v>
      </c>
      <c r="E175" s="3" t="s">
        <v>668</v>
      </c>
      <c r="F175" s="3">
        <v>71000</v>
      </c>
      <c r="G175" s="3">
        <v>71000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f t="shared" si="12"/>
        <v>0</v>
      </c>
      <c r="O175" s="3">
        <f t="shared" si="13"/>
        <v>0</v>
      </c>
      <c r="P175" s="3">
        <f t="shared" si="14"/>
        <v>0</v>
      </c>
      <c r="Q175" s="3">
        <f t="shared" si="15"/>
        <v>0</v>
      </c>
      <c r="R175" s="3">
        <v>0</v>
      </c>
      <c r="S175" s="3">
        <f t="shared" si="16"/>
        <v>0</v>
      </c>
      <c r="T175" s="1">
        <f t="shared" si="17"/>
        <v>0</v>
      </c>
    </row>
    <row r="176" spans="1:20" ht="63" x14ac:dyDescent="0.25">
      <c r="A176" s="1" t="s">
        <v>548</v>
      </c>
      <c r="B176" s="4" t="s">
        <v>549</v>
      </c>
      <c r="C176" s="1" t="s">
        <v>550</v>
      </c>
      <c r="D176" s="2">
        <v>70694974</v>
      </c>
      <c r="E176" s="3" t="s">
        <v>668</v>
      </c>
      <c r="F176" s="3">
        <v>53200</v>
      </c>
      <c r="G176" s="3">
        <v>53200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f t="shared" si="12"/>
        <v>0</v>
      </c>
      <c r="O176" s="3">
        <f t="shared" si="13"/>
        <v>0</v>
      </c>
      <c r="P176" s="3">
        <f t="shared" si="14"/>
        <v>0</v>
      </c>
      <c r="Q176" s="3">
        <f t="shared" si="15"/>
        <v>0</v>
      </c>
      <c r="R176" s="3">
        <v>0</v>
      </c>
      <c r="S176" s="3">
        <f t="shared" si="16"/>
        <v>0</v>
      </c>
      <c r="T176" s="1">
        <f t="shared" si="17"/>
        <v>0</v>
      </c>
    </row>
    <row r="177" spans="1:20" ht="75" x14ac:dyDescent="0.25">
      <c r="A177" s="1" t="s">
        <v>551</v>
      </c>
      <c r="B177" s="4" t="s">
        <v>552</v>
      </c>
      <c r="C177" s="1" t="s">
        <v>553</v>
      </c>
      <c r="D177" s="2" t="s">
        <v>554</v>
      </c>
      <c r="E177" s="3" t="s">
        <v>668</v>
      </c>
      <c r="F177" s="3">
        <v>82200</v>
      </c>
      <c r="G177" s="3">
        <v>78700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f t="shared" si="12"/>
        <v>0</v>
      </c>
      <c r="O177" s="3">
        <f t="shared" si="13"/>
        <v>0</v>
      </c>
      <c r="P177" s="3">
        <f t="shared" si="14"/>
        <v>0</v>
      </c>
      <c r="Q177" s="3">
        <f t="shared" si="15"/>
        <v>0</v>
      </c>
      <c r="R177" s="3">
        <v>0</v>
      </c>
      <c r="S177" s="3">
        <f t="shared" si="16"/>
        <v>0</v>
      </c>
      <c r="T177" s="1">
        <f t="shared" si="17"/>
        <v>0</v>
      </c>
    </row>
    <row r="178" spans="1:20" ht="63" x14ac:dyDescent="0.25">
      <c r="A178" s="1" t="s">
        <v>555</v>
      </c>
      <c r="B178" s="4" t="s">
        <v>556</v>
      </c>
      <c r="C178" s="1" t="s">
        <v>557</v>
      </c>
      <c r="D178" s="2">
        <v>44053916</v>
      </c>
      <c r="E178" s="3" t="s">
        <v>668</v>
      </c>
      <c r="F178" s="3">
        <v>190700</v>
      </c>
      <c r="G178" s="3">
        <v>80000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f t="shared" si="12"/>
        <v>0</v>
      </c>
      <c r="O178" s="3">
        <f t="shared" si="13"/>
        <v>0</v>
      </c>
      <c r="P178" s="3">
        <f t="shared" si="14"/>
        <v>0</v>
      </c>
      <c r="Q178" s="3">
        <f t="shared" si="15"/>
        <v>0</v>
      </c>
      <c r="R178" s="3">
        <v>0</v>
      </c>
      <c r="S178" s="3">
        <f t="shared" si="16"/>
        <v>0</v>
      </c>
      <c r="T178" s="1">
        <f t="shared" si="17"/>
        <v>0</v>
      </c>
    </row>
    <row r="179" spans="1:20" ht="78.75" x14ac:dyDescent="0.25">
      <c r="A179" s="1" t="s">
        <v>558</v>
      </c>
      <c r="B179" s="4" t="s">
        <v>93</v>
      </c>
      <c r="C179" s="1" t="s">
        <v>559</v>
      </c>
      <c r="D179" s="2">
        <v>70880077</v>
      </c>
      <c r="E179" s="3" t="s">
        <v>668</v>
      </c>
      <c r="F179" s="3">
        <v>68000</v>
      </c>
      <c r="G179" s="3">
        <v>68000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f t="shared" si="12"/>
        <v>0</v>
      </c>
      <c r="O179" s="3">
        <f t="shared" si="13"/>
        <v>0</v>
      </c>
      <c r="P179" s="3">
        <f t="shared" si="14"/>
        <v>0</v>
      </c>
      <c r="Q179" s="3">
        <f t="shared" si="15"/>
        <v>0</v>
      </c>
      <c r="R179" s="3">
        <v>0</v>
      </c>
      <c r="S179" s="3">
        <f t="shared" si="16"/>
        <v>0</v>
      </c>
      <c r="T179" s="1">
        <f t="shared" si="17"/>
        <v>0</v>
      </c>
    </row>
    <row r="180" spans="1:20" ht="45" x14ac:dyDescent="0.25">
      <c r="A180" s="1" t="s">
        <v>560</v>
      </c>
      <c r="B180" s="4" t="s">
        <v>561</v>
      </c>
      <c r="C180" s="1" t="s">
        <v>562</v>
      </c>
      <c r="D180" s="2">
        <v>75018772</v>
      </c>
      <c r="E180" s="3" t="s">
        <v>668</v>
      </c>
      <c r="F180" s="3">
        <v>44000</v>
      </c>
      <c r="G180" s="3">
        <v>44000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f t="shared" si="12"/>
        <v>0</v>
      </c>
      <c r="O180" s="3">
        <f t="shared" si="13"/>
        <v>0</v>
      </c>
      <c r="P180" s="3">
        <f t="shared" si="14"/>
        <v>0</v>
      </c>
      <c r="Q180" s="3">
        <f t="shared" si="15"/>
        <v>0</v>
      </c>
      <c r="R180" s="3">
        <v>0</v>
      </c>
      <c r="S180" s="3">
        <f t="shared" si="16"/>
        <v>0</v>
      </c>
      <c r="T180" s="1">
        <f t="shared" si="17"/>
        <v>0</v>
      </c>
    </row>
    <row r="181" spans="1:20" ht="47.25" x14ac:dyDescent="0.25">
      <c r="A181" s="1" t="s">
        <v>563</v>
      </c>
      <c r="B181" s="4" t="s">
        <v>564</v>
      </c>
      <c r="C181" s="1" t="s">
        <v>565</v>
      </c>
      <c r="D181" s="2">
        <v>25209957</v>
      </c>
      <c r="E181" s="3" t="s">
        <v>668</v>
      </c>
      <c r="F181" s="3">
        <v>76850</v>
      </c>
      <c r="G181" s="3">
        <v>76850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f t="shared" si="12"/>
        <v>0</v>
      </c>
      <c r="O181" s="3">
        <f t="shared" si="13"/>
        <v>0</v>
      </c>
      <c r="P181" s="3">
        <f t="shared" si="14"/>
        <v>0</v>
      </c>
      <c r="Q181" s="3">
        <f t="shared" si="15"/>
        <v>0</v>
      </c>
      <c r="R181" s="3">
        <v>0</v>
      </c>
      <c r="S181" s="3">
        <f t="shared" si="16"/>
        <v>0</v>
      </c>
      <c r="T181" s="1">
        <f t="shared" si="17"/>
        <v>0</v>
      </c>
    </row>
    <row r="182" spans="1:20" ht="135" x14ac:dyDescent="0.25">
      <c r="A182" s="1" t="s">
        <v>566</v>
      </c>
      <c r="B182" s="4" t="s">
        <v>567</v>
      </c>
      <c r="C182" s="1" t="s">
        <v>568</v>
      </c>
      <c r="D182" s="2" t="s">
        <v>569</v>
      </c>
      <c r="E182" s="3" t="s">
        <v>668</v>
      </c>
      <c r="F182" s="3">
        <v>59220</v>
      </c>
      <c r="G182" s="3">
        <v>54220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f t="shared" si="12"/>
        <v>0</v>
      </c>
      <c r="O182" s="3">
        <f t="shared" si="13"/>
        <v>0</v>
      </c>
      <c r="P182" s="3">
        <f t="shared" si="14"/>
        <v>0</v>
      </c>
      <c r="Q182" s="3">
        <f t="shared" si="15"/>
        <v>0</v>
      </c>
      <c r="R182" s="3">
        <v>0</v>
      </c>
      <c r="S182" s="3">
        <f t="shared" si="16"/>
        <v>0</v>
      </c>
      <c r="T182" s="1">
        <f t="shared" si="17"/>
        <v>0</v>
      </c>
    </row>
    <row r="183" spans="1:20" ht="75" x14ac:dyDescent="0.25">
      <c r="A183" s="1" t="s">
        <v>570</v>
      </c>
      <c r="B183" s="4" t="s">
        <v>571</v>
      </c>
      <c r="C183" s="1" t="s">
        <v>572</v>
      </c>
      <c r="D183" s="2">
        <v>70285772</v>
      </c>
      <c r="E183" s="3" t="s">
        <v>668</v>
      </c>
      <c r="F183" s="3">
        <v>76300</v>
      </c>
      <c r="G183" s="3">
        <v>76300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f t="shared" si="12"/>
        <v>0</v>
      </c>
      <c r="O183" s="3">
        <f t="shared" si="13"/>
        <v>0</v>
      </c>
      <c r="P183" s="3">
        <f t="shared" si="14"/>
        <v>0</v>
      </c>
      <c r="Q183" s="3">
        <f t="shared" si="15"/>
        <v>0</v>
      </c>
      <c r="R183" s="3">
        <v>0</v>
      </c>
      <c r="S183" s="3">
        <f t="shared" si="16"/>
        <v>0</v>
      </c>
      <c r="T183" s="1">
        <f t="shared" si="17"/>
        <v>0</v>
      </c>
    </row>
    <row r="184" spans="1:20" ht="78.75" x14ac:dyDescent="0.25">
      <c r="A184" s="1" t="s">
        <v>573</v>
      </c>
      <c r="B184" s="4" t="s">
        <v>574</v>
      </c>
      <c r="C184" s="1" t="s">
        <v>575</v>
      </c>
      <c r="D184" s="2">
        <v>29354391</v>
      </c>
      <c r="E184" s="1" t="s">
        <v>107</v>
      </c>
      <c r="F184" s="3">
        <v>150800</v>
      </c>
      <c r="G184" s="3">
        <v>80000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f t="shared" si="12"/>
        <v>0</v>
      </c>
      <c r="O184" s="3">
        <f t="shared" si="13"/>
        <v>0</v>
      </c>
      <c r="P184" s="3">
        <f t="shared" si="14"/>
        <v>0</v>
      </c>
      <c r="Q184" s="3">
        <f t="shared" si="15"/>
        <v>0</v>
      </c>
      <c r="R184" s="3">
        <v>0</v>
      </c>
      <c r="S184" s="3">
        <f t="shared" si="16"/>
        <v>0</v>
      </c>
      <c r="T184" s="1">
        <f t="shared" si="17"/>
        <v>0</v>
      </c>
    </row>
    <row r="185" spans="1:20" ht="47.25" x14ac:dyDescent="0.25">
      <c r="A185" s="1" t="s">
        <v>576</v>
      </c>
      <c r="B185" s="4" t="s">
        <v>577</v>
      </c>
      <c r="C185" s="1" t="s">
        <v>578</v>
      </c>
      <c r="D185" s="2">
        <v>43509541</v>
      </c>
      <c r="E185" s="3" t="s">
        <v>668</v>
      </c>
      <c r="F185" s="3">
        <v>59650</v>
      </c>
      <c r="G185" s="3">
        <v>41755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f t="shared" si="12"/>
        <v>0</v>
      </c>
      <c r="O185" s="3">
        <f t="shared" si="13"/>
        <v>0</v>
      </c>
      <c r="P185" s="3">
        <f t="shared" si="14"/>
        <v>0</v>
      </c>
      <c r="Q185" s="3">
        <f t="shared" si="15"/>
        <v>0</v>
      </c>
      <c r="R185" s="3">
        <v>0</v>
      </c>
      <c r="S185" s="3">
        <f t="shared" si="16"/>
        <v>0</v>
      </c>
      <c r="T185" s="1">
        <f t="shared" si="17"/>
        <v>0</v>
      </c>
    </row>
    <row r="186" spans="1:20" ht="105" x14ac:dyDescent="0.25">
      <c r="A186" s="1" t="s">
        <v>579</v>
      </c>
      <c r="B186" s="4" t="s">
        <v>580</v>
      </c>
      <c r="C186" s="1" t="s">
        <v>581</v>
      </c>
      <c r="D186" s="2">
        <v>70932336</v>
      </c>
      <c r="E186" s="3" t="s">
        <v>668</v>
      </c>
      <c r="F186" s="3">
        <v>80000</v>
      </c>
      <c r="G186" s="3">
        <v>80000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f t="shared" si="12"/>
        <v>0</v>
      </c>
      <c r="O186" s="3">
        <f t="shared" si="13"/>
        <v>0</v>
      </c>
      <c r="P186" s="3">
        <f t="shared" si="14"/>
        <v>0</v>
      </c>
      <c r="Q186" s="3">
        <f t="shared" si="15"/>
        <v>0</v>
      </c>
      <c r="R186" s="3">
        <v>0</v>
      </c>
      <c r="S186" s="3">
        <f t="shared" si="16"/>
        <v>0</v>
      </c>
      <c r="T186" s="1">
        <f t="shared" si="17"/>
        <v>0</v>
      </c>
    </row>
    <row r="187" spans="1:20" ht="78.75" x14ac:dyDescent="0.25">
      <c r="A187" s="1" t="s">
        <v>582</v>
      </c>
      <c r="B187" s="4" t="s">
        <v>443</v>
      </c>
      <c r="C187" s="1" t="s">
        <v>583</v>
      </c>
      <c r="D187" s="2">
        <v>61955612</v>
      </c>
      <c r="E187" s="3" t="s">
        <v>668</v>
      </c>
      <c r="F187" s="3">
        <v>38000</v>
      </c>
      <c r="G187" s="3">
        <v>38000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f t="shared" si="12"/>
        <v>0</v>
      </c>
      <c r="O187" s="3">
        <f t="shared" si="13"/>
        <v>0</v>
      </c>
      <c r="P187" s="3">
        <f t="shared" si="14"/>
        <v>0</v>
      </c>
      <c r="Q187" s="3">
        <f t="shared" si="15"/>
        <v>0</v>
      </c>
      <c r="R187" s="3">
        <v>0</v>
      </c>
      <c r="S187" s="3">
        <f t="shared" si="16"/>
        <v>0</v>
      </c>
      <c r="T187" s="1">
        <f t="shared" si="17"/>
        <v>0</v>
      </c>
    </row>
    <row r="188" spans="1:20" ht="90" x14ac:dyDescent="0.25">
      <c r="A188" s="1" t="s">
        <v>584</v>
      </c>
      <c r="B188" s="4" t="s">
        <v>585</v>
      </c>
      <c r="C188" s="1" t="s">
        <v>586</v>
      </c>
      <c r="D188" s="2">
        <v>75020238</v>
      </c>
      <c r="E188" s="3" t="s">
        <v>668</v>
      </c>
      <c r="F188" s="3">
        <v>79930</v>
      </c>
      <c r="G188" s="3">
        <v>79930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f t="shared" si="12"/>
        <v>0</v>
      </c>
      <c r="O188" s="3">
        <f t="shared" si="13"/>
        <v>0</v>
      </c>
      <c r="P188" s="3">
        <f t="shared" si="14"/>
        <v>0</v>
      </c>
      <c r="Q188" s="3">
        <f t="shared" si="15"/>
        <v>0</v>
      </c>
      <c r="R188" s="3">
        <v>0</v>
      </c>
      <c r="S188" s="3">
        <f t="shared" si="16"/>
        <v>0</v>
      </c>
      <c r="T188" s="1">
        <f t="shared" si="17"/>
        <v>0</v>
      </c>
    </row>
    <row r="189" spans="1:20" ht="47.25" x14ac:dyDescent="0.25">
      <c r="A189" s="1" t="s">
        <v>587</v>
      </c>
      <c r="B189" s="4" t="s">
        <v>588</v>
      </c>
      <c r="C189" s="1" t="s">
        <v>589</v>
      </c>
      <c r="D189" s="2">
        <v>71003126</v>
      </c>
      <c r="E189" s="3" t="s">
        <v>668</v>
      </c>
      <c r="F189" s="3">
        <v>28000</v>
      </c>
      <c r="G189" s="3">
        <v>28000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f t="shared" si="12"/>
        <v>0</v>
      </c>
      <c r="O189" s="3">
        <f t="shared" si="13"/>
        <v>0</v>
      </c>
      <c r="P189" s="3">
        <f t="shared" si="14"/>
        <v>0</v>
      </c>
      <c r="Q189" s="3">
        <f t="shared" si="15"/>
        <v>0</v>
      </c>
      <c r="R189" s="3">
        <v>0</v>
      </c>
      <c r="S189" s="3">
        <f t="shared" si="16"/>
        <v>0</v>
      </c>
      <c r="T189" s="1">
        <f t="shared" si="17"/>
        <v>0</v>
      </c>
    </row>
    <row r="190" spans="1:20" ht="240" x14ac:dyDescent="0.25">
      <c r="A190" s="1" t="s">
        <v>590</v>
      </c>
      <c r="B190" s="4" t="s">
        <v>591</v>
      </c>
      <c r="C190" s="1" t="s">
        <v>592</v>
      </c>
      <c r="D190" s="2">
        <v>61388939</v>
      </c>
      <c r="E190" s="3" t="s">
        <v>668</v>
      </c>
      <c r="F190" s="3">
        <v>74452</v>
      </c>
      <c r="G190" s="3">
        <v>74452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f t="shared" si="12"/>
        <v>0</v>
      </c>
      <c r="O190" s="3">
        <f t="shared" si="13"/>
        <v>0</v>
      </c>
      <c r="P190" s="3">
        <f t="shared" si="14"/>
        <v>0</v>
      </c>
      <c r="Q190" s="3">
        <f t="shared" si="15"/>
        <v>0</v>
      </c>
      <c r="R190" s="3">
        <v>0</v>
      </c>
      <c r="S190" s="3">
        <f t="shared" si="16"/>
        <v>0</v>
      </c>
      <c r="T190" s="1">
        <f t="shared" si="17"/>
        <v>0</v>
      </c>
    </row>
    <row r="191" spans="1:20" ht="60" x14ac:dyDescent="0.25">
      <c r="A191" s="1" t="s">
        <v>593</v>
      </c>
      <c r="B191" s="4" t="s">
        <v>594</v>
      </c>
      <c r="C191" s="1" t="s">
        <v>595</v>
      </c>
      <c r="D191" s="2">
        <v>60611227</v>
      </c>
      <c r="E191" s="3" t="s">
        <v>668</v>
      </c>
      <c r="F191" s="3">
        <v>54900</v>
      </c>
      <c r="G191" s="3">
        <v>54900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f t="shared" si="12"/>
        <v>0</v>
      </c>
      <c r="O191" s="3">
        <f t="shared" si="13"/>
        <v>0</v>
      </c>
      <c r="P191" s="3">
        <f t="shared" si="14"/>
        <v>0</v>
      </c>
      <c r="Q191" s="3">
        <f t="shared" si="15"/>
        <v>0</v>
      </c>
      <c r="R191" s="3">
        <v>0</v>
      </c>
      <c r="S191" s="3">
        <f t="shared" si="16"/>
        <v>0</v>
      </c>
      <c r="T191" s="1">
        <f t="shared" si="17"/>
        <v>0</v>
      </c>
    </row>
    <row r="192" spans="1:20" ht="94.5" x14ac:dyDescent="0.25">
      <c r="A192" s="1" t="s">
        <v>596</v>
      </c>
      <c r="B192" s="4" t="s">
        <v>597</v>
      </c>
      <c r="C192" s="1" t="s">
        <v>598</v>
      </c>
      <c r="D192" s="2">
        <v>49864653</v>
      </c>
      <c r="E192" s="3" t="s">
        <v>668</v>
      </c>
      <c r="F192" s="3">
        <v>58300</v>
      </c>
      <c r="G192" s="3">
        <v>58300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f t="shared" si="12"/>
        <v>0</v>
      </c>
      <c r="O192" s="3">
        <f t="shared" si="13"/>
        <v>0</v>
      </c>
      <c r="P192" s="3">
        <f t="shared" si="14"/>
        <v>0</v>
      </c>
      <c r="Q192" s="3">
        <f t="shared" si="15"/>
        <v>0</v>
      </c>
      <c r="R192" s="3">
        <v>0</v>
      </c>
      <c r="S192" s="3">
        <f t="shared" si="16"/>
        <v>0</v>
      </c>
      <c r="T192" s="1">
        <f t="shared" si="17"/>
        <v>0</v>
      </c>
    </row>
    <row r="193" spans="1:20" ht="90" x14ac:dyDescent="0.25">
      <c r="A193" s="1" t="s">
        <v>599</v>
      </c>
      <c r="B193" s="4" t="s">
        <v>600</v>
      </c>
      <c r="C193" s="1" t="s">
        <v>601</v>
      </c>
      <c r="D193" s="2" t="s">
        <v>602</v>
      </c>
      <c r="E193" s="3" t="s">
        <v>668</v>
      </c>
      <c r="F193" s="3">
        <v>80000</v>
      </c>
      <c r="G193" s="3">
        <v>80000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f t="shared" si="12"/>
        <v>0</v>
      </c>
      <c r="O193" s="3">
        <f t="shared" si="13"/>
        <v>0</v>
      </c>
      <c r="P193" s="3">
        <f t="shared" si="14"/>
        <v>0</v>
      </c>
      <c r="Q193" s="3">
        <f t="shared" si="15"/>
        <v>0</v>
      </c>
      <c r="R193" s="3">
        <v>0</v>
      </c>
      <c r="S193" s="3">
        <f t="shared" si="16"/>
        <v>0</v>
      </c>
      <c r="T193" s="1">
        <f t="shared" si="17"/>
        <v>0</v>
      </c>
    </row>
    <row r="194" spans="1:20" ht="78.75" x14ac:dyDescent="0.25">
      <c r="A194" s="1" t="s">
        <v>603</v>
      </c>
      <c r="B194" s="4" t="s">
        <v>604</v>
      </c>
      <c r="C194" s="1" t="s">
        <v>605</v>
      </c>
      <c r="D194" s="2">
        <v>75034026</v>
      </c>
      <c r="E194" s="3" t="s">
        <v>668</v>
      </c>
      <c r="F194" s="3">
        <v>80000</v>
      </c>
      <c r="G194" s="3">
        <v>80000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f t="shared" si="12"/>
        <v>0</v>
      </c>
      <c r="O194" s="3">
        <f t="shared" si="13"/>
        <v>0</v>
      </c>
      <c r="P194" s="3">
        <f t="shared" si="14"/>
        <v>0</v>
      </c>
      <c r="Q194" s="3">
        <f t="shared" si="15"/>
        <v>0</v>
      </c>
      <c r="R194" s="3">
        <v>0</v>
      </c>
      <c r="S194" s="3">
        <f t="shared" si="16"/>
        <v>0</v>
      </c>
      <c r="T194" s="1">
        <f t="shared" si="17"/>
        <v>0</v>
      </c>
    </row>
    <row r="195" spans="1:20" ht="75" x14ac:dyDescent="0.25">
      <c r="A195" s="1" t="s">
        <v>606</v>
      </c>
      <c r="B195" s="4" t="s">
        <v>607</v>
      </c>
      <c r="C195" s="1" t="s">
        <v>608</v>
      </c>
      <c r="D195" s="2">
        <v>70874930</v>
      </c>
      <c r="E195" s="3" t="s">
        <v>668</v>
      </c>
      <c r="F195" s="3">
        <v>112120</v>
      </c>
      <c r="G195" s="3">
        <v>80000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f t="shared" ref="N195:N210" si="18">H195+J195+L195</f>
        <v>0</v>
      </c>
      <c r="O195" s="3">
        <f t="shared" ref="O195:O210" si="19">H195+J195</f>
        <v>0</v>
      </c>
      <c r="P195" s="3">
        <f t="shared" ref="P195:P210" si="20">L195</f>
        <v>0</v>
      </c>
      <c r="Q195" s="3">
        <f t="shared" ref="Q195:Q210" si="21">I195+K195+M195</f>
        <v>0</v>
      </c>
      <c r="R195" s="3">
        <v>0</v>
      </c>
      <c r="S195" s="3">
        <f t="shared" ref="S195:S210" si="22">SUM(O195:R195)</f>
        <v>0</v>
      </c>
      <c r="T195" s="1">
        <f t="shared" ref="T195:T210" si="23">ROUND(S195*100/$F195,0)</f>
        <v>0</v>
      </c>
    </row>
    <row r="196" spans="1:20" ht="75" x14ac:dyDescent="0.25">
      <c r="A196" s="1" t="s">
        <v>609</v>
      </c>
      <c r="B196" s="4" t="s">
        <v>610</v>
      </c>
      <c r="C196" s="1" t="s">
        <v>611</v>
      </c>
      <c r="D196" s="2">
        <v>63434610</v>
      </c>
      <c r="E196" s="3" t="s">
        <v>668</v>
      </c>
      <c r="F196" s="3">
        <v>76300</v>
      </c>
      <c r="G196" s="3">
        <v>76300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f t="shared" si="18"/>
        <v>0</v>
      </c>
      <c r="O196" s="3">
        <f t="shared" si="19"/>
        <v>0</v>
      </c>
      <c r="P196" s="3">
        <f t="shared" si="20"/>
        <v>0</v>
      </c>
      <c r="Q196" s="3">
        <f t="shared" si="21"/>
        <v>0</v>
      </c>
      <c r="R196" s="3">
        <v>0</v>
      </c>
      <c r="S196" s="3">
        <f t="shared" si="22"/>
        <v>0</v>
      </c>
      <c r="T196" s="1">
        <f t="shared" si="23"/>
        <v>0</v>
      </c>
    </row>
    <row r="197" spans="1:20" ht="60" x14ac:dyDescent="0.25">
      <c r="A197" s="1" t="s">
        <v>612</v>
      </c>
      <c r="B197" s="4" t="s">
        <v>613</v>
      </c>
      <c r="C197" s="1" t="s">
        <v>614</v>
      </c>
      <c r="D197" s="2">
        <v>64480046</v>
      </c>
      <c r="E197" s="3" t="s">
        <v>668</v>
      </c>
      <c r="F197" s="3">
        <v>76300</v>
      </c>
      <c r="G197" s="3">
        <v>76300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f t="shared" si="18"/>
        <v>0</v>
      </c>
      <c r="O197" s="3">
        <f t="shared" si="19"/>
        <v>0</v>
      </c>
      <c r="P197" s="3">
        <f t="shared" si="20"/>
        <v>0</v>
      </c>
      <c r="Q197" s="3">
        <f t="shared" si="21"/>
        <v>0</v>
      </c>
      <c r="R197" s="3">
        <v>0</v>
      </c>
      <c r="S197" s="3">
        <f t="shared" si="22"/>
        <v>0</v>
      </c>
      <c r="T197" s="1">
        <f t="shared" si="23"/>
        <v>0</v>
      </c>
    </row>
    <row r="198" spans="1:20" ht="63" x14ac:dyDescent="0.25">
      <c r="A198" s="1" t="s">
        <v>615</v>
      </c>
      <c r="B198" s="4" t="s">
        <v>616</v>
      </c>
      <c r="C198" s="1" t="s">
        <v>617</v>
      </c>
      <c r="D198" s="2">
        <v>61985759</v>
      </c>
      <c r="E198" s="3" t="s">
        <v>668</v>
      </c>
      <c r="F198" s="3">
        <v>80000</v>
      </c>
      <c r="G198" s="3">
        <v>80000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f t="shared" si="18"/>
        <v>0</v>
      </c>
      <c r="O198" s="3">
        <f t="shared" si="19"/>
        <v>0</v>
      </c>
      <c r="P198" s="3">
        <f t="shared" si="20"/>
        <v>0</v>
      </c>
      <c r="Q198" s="3">
        <f t="shared" si="21"/>
        <v>0</v>
      </c>
      <c r="R198" s="3">
        <v>0</v>
      </c>
      <c r="S198" s="3">
        <f t="shared" si="22"/>
        <v>0</v>
      </c>
      <c r="T198" s="1">
        <f t="shared" si="23"/>
        <v>0</v>
      </c>
    </row>
    <row r="199" spans="1:20" ht="47.25" x14ac:dyDescent="0.25">
      <c r="A199" s="1" t="s">
        <v>618</v>
      </c>
      <c r="B199" s="4" t="s">
        <v>619</v>
      </c>
      <c r="C199" s="1" t="s">
        <v>620</v>
      </c>
      <c r="D199" s="2">
        <v>60556188</v>
      </c>
      <c r="E199" s="3" t="s">
        <v>668</v>
      </c>
      <c r="F199" s="3">
        <v>79990</v>
      </c>
      <c r="G199" s="3">
        <v>79990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f t="shared" si="18"/>
        <v>0</v>
      </c>
      <c r="O199" s="3">
        <f t="shared" si="19"/>
        <v>0</v>
      </c>
      <c r="P199" s="3">
        <f t="shared" si="20"/>
        <v>0</v>
      </c>
      <c r="Q199" s="3">
        <f t="shared" si="21"/>
        <v>0</v>
      </c>
      <c r="R199" s="3">
        <v>0</v>
      </c>
      <c r="S199" s="3">
        <f t="shared" si="22"/>
        <v>0</v>
      </c>
      <c r="T199" s="1">
        <f t="shared" si="23"/>
        <v>0</v>
      </c>
    </row>
    <row r="200" spans="1:20" ht="63" x14ac:dyDescent="0.25">
      <c r="A200" s="1" t="s">
        <v>621</v>
      </c>
      <c r="B200" s="4" t="s">
        <v>622</v>
      </c>
      <c r="C200" s="1" t="s">
        <v>623</v>
      </c>
      <c r="D200" s="2">
        <v>45180083</v>
      </c>
      <c r="E200" s="3" t="s">
        <v>668</v>
      </c>
      <c r="F200" s="3">
        <v>52000</v>
      </c>
      <c r="G200" s="3">
        <v>52000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f t="shared" si="18"/>
        <v>0</v>
      </c>
      <c r="O200" s="3">
        <f t="shared" si="19"/>
        <v>0</v>
      </c>
      <c r="P200" s="3">
        <f t="shared" si="20"/>
        <v>0</v>
      </c>
      <c r="Q200" s="3">
        <f t="shared" si="21"/>
        <v>0</v>
      </c>
      <c r="R200" s="3">
        <v>0</v>
      </c>
      <c r="S200" s="3">
        <f t="shared" si="22"/>
        <v>0</v>
      </c>
      <c r="T200" s="1">
        <f t="shared" si="23"/>
        <v>0</v>
      </c>
    </row>
    <row r="201" spans="1:20" ht="120" x14ac:dyDescent="0.25">
      <c r="A201" s="1" t="s">
        <v>624</v>
      </c>
      <c r="B201" s="4" t="s">
        <v>625</v>
      </c>
      <c r="C201" s="1" t="s">
        <v>626</v>
      </c>
      <c r="D201" s="2">
        <v>72081422</v>
      </c>
      <c r="E201" s="3" t="s">
        <v>668</v>
      </c>
      <c r="F201" s="3">
        <v>80000</v>
      </c>
      <c r="G201" s="3">
        <v>80000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f t="shared" si="18"/>
        <v>0</v>
      </c>
      <c r="O201" s="3">
        <f t="shared" si="19"/>
        <v>0</v>
      </c>
      <c r="P201" s="3">
        <f t="shared" si="20"/>
        <v>0</v>
      </c>
      <c r="Q201" s="3">
        <f t="shared" si="21"/>
        <v>0</v>
      </c>
      <c r="R201" s="3">
        <v>0</v>
      </c>
      <c r="S201" s="3">
        <f t="shared" si="22"/>
        <v>0</v>
      </c>
      <c r="T201" s="1">
        <f t="shared" si="23"/>
        <v>0</v>
      </c>
    </row>
    <row r="202" spans="1:20" ht="150" x14ac:dyDescent="0.25">
      <c r="A202" s="1" t="s">
        <v>627</v>
      </c>
      <c r="B202" s="4" t="s">
        <v>628</v>
      </c>
      <c r="C202" s="1" t="s">
        <v>629</v>
      </c>
      <c r="D202" s="2">
        <v>60446234</v>
      </c>
      <c r="E202" s="3" t="s">
        <v>668</v>
      </c>
      <c r="F202" s="3">
        <v>30000</v>
      </c>
      <c r="G202" s="3">
        <v>30000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f t="shared" si="18"/>
        <v>0</v>
      </c>
      <c r="O202" s="3">
        <f t="shared" si="19"/>
        <v>0</v>
      </c>
      <c r="P202" s="3">
        <f t="shared" si="20"/>
        <v>0</v>
      </c>
      <c r="Q202" s="3">
        <f t="shared" si="21"/>
        <v>0</v>
      </c>
      <c r="R202" s="3">
        <v>0</v>
      </c>
      <c r="S202" s="3">
        <f t="shared" si="22"/>
        <v>0</v>
      </c>
      <c r="T202" s="1">
        <f t="shared" si="23"/>
        <v>0</v>
      </c>
    </row>
    <row r="203" spans="1:20" ht="63" x14ac:dyDescent="0.25">
      <c r="A203" s="1" t="s">
        <v>630</v>
      </c>
      <c r="B203" s="4" t="s">
        <v>631</v>
      </c>
      <c r="C203" s="1" t="s">
        <v>632</v>
      </c>
      <c r="D203" s="2">
        <v>72052635</v>
      </c>
      <c r="E203" s="3" t="s">
        <v>668</v>
      </c>
      <c r="F203" s="3">
        <v>79400</v>
      </c>
      <c r="G203" s="3">
        <v>31000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f t="shared" si="18"/>
        <v>0</v>
      </c>
      <c r="O203" s="3">
        <f t="shared" si="19"/>
        <v>0</v>
      </c>
      <c r="P203" s="3">
        <f t="shared" si="20"/>
        <v>0</v>
      </c>
      <c r="Q203" s="3">
        <f t="shared" si="21"/>
        <v>0</v>
      </c>
      <c r="R203" s="3">
        <v>0</v>
      </c>
      <c r="S203" s="3">
        <f t="shared" si="22"/>
        <v>0</v>
      </c>
      <c r="T203" s="1">
        <f t="shared" si="23"/>
        <v>0</v>
      </c>
    </row>
    <row r="204" spans="1:20" ht="75" x14ac:dyDescent="0.25">
      <c r="A204" s="1" t="s">
        <v>633</v>
      </c>
      <c r="B204" s="4" t="s">
        <v>634</v>
      </c>
      <c r="C204" s="1" t="s">
        <v>635</v>
      </c>
      <c r="D204" s="2">
        <v>71294520</v>
      </c>
      <c r="E204" s="3" t="s">
        <v>668</v>
      </c>
      <c r="F204" s="3">
        <v>45205</v>
      </c>
      <c r="G204" s="3">
        <v>37000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f t="shared" si="18"/>
        <v>0</v>
      </c>
      <c r="O204" s="3">
        <f t="shared" si="19"/>
        <v>0</v>
      </c>
      <c r="P204" s="3">
        <f t="shared" si="20"/>
        <v>0</v>
      </c>
      <c r="Q204" s="3">
        <f t="shared" si="21"/>
        <v>0</v>
      </c>
      <c r="R204" s="3">
        <v>0</v>
      </c>
      <c r="S204" s="3">
        <f t="shared" si="22"/>
        <v>0</v>
      </c>
      <c r="T204" s="1">
        <f t="shared" si="23"/>
        <v>0</v>
      </c>
    </row>
    <row r="205" spans="1:20" ht="94.5" x14ac:dyDescent="0.25">
      <c r="A205" s="1" t="s">
        <v>636</v>
      </c>
      <c r="B205" s="4" t="s">
        <v>637</v>
      </c>
      <c r="C205" s="1" t="s">
        <v>638</v>
      </c>
      <c r="D205" s="2">
        <v>25741497</v>
      </c>
      <c r="E205" s="1" t="s">
        <v>107</v>
      </c>
      <c r="F205" s="3">
        <v>175000</v>
      </c>
      <c r="G205" s="3">
        <v>100000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f t="shared" si="18"/>
        <v>0</v>
      </c>
      <c r="O205" s="3">
        <f t="shared" si="19"/>
        <v>0</v>
      </c>
      <c r="P205" s="3">
        <f t="shared" si="20"/>
        <v>0</v>
      </c>
      <c r="Q205" s="3">
        <f t="shared" si="21"/>
        <v>0</v>
      </c>
      <c r="R205" s="3">
        <v>0</v>
      </c>
      <c r="S205" s="3">
        <f t="shared" si="22"/>
        <v>0</v>
      </c>
      <c r="T205" s="1">
        <f t="shared" si="23"/>
        <v>0</v>
      </c>
    </row>
    <row r="206" spans="1:20" ht="135" x14ac:dyDescent="0.25">
      <c r="A206" s="1" t="s">
        <v>639</v>
      </c>
      <c r="B206" s="4" t="s">
        <v>640</v>
      </c>
      <c r="C206" s="1" t="s">
        <v>641</v>
      </c>
      <c r="D206" s="2">
        <v>62931016</v>
      </c>
      <c r="E206" s="3" t="s">
        <v>668</v>
      </c>
      <c r="F206" s="3">
        <v>37000</v>
      </c>
      <c r="G206" s="3">
        <v>37000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f t="shared" si="18"/>
        <v>0</v>
      </c>
      <c r="O206" s="3">
        <f t="shared" si="19"/>
        <v>0</v>
      </c>
      <c r="P206" s="3">
        <f t="shared" si="20"/>
        <v>0</v>
      </c>
      <c r="Q206" s="3">
        <f t="shared" si="21"/>
        <v>0</v>
      </c>
      <c r="R206" s="3">
        <v>0</v>
      </c>
      <c r="S206" s="3">
        <f t="shared" si="22"/>
        <v>0</v>
      </c>
      <c r="T206" s="1">
        <f t="shared" si="23"/>
        <v>0</v>
      </c>
    </row>
    <row r="207" spans="1:20" ht="75" x14ac:dyDescent="0.25">
      <c r="A207" s="1" t="s">
        <v>642</v>
      </c>
      <c r="B207" s="4" t="s">
        <v>643</v>
      </c>
      <c r="C207" s="1" t="s">
        <v>644</v>
      </c>
      <c r="D207" s="2">
        <v>75034603</v>
      </c>
      <c r="E207" s="3" t="s">
        <v>668</v>
      </c>
      <c r="F207" s="3">
        <v>80000</v>
      </c>
      <c r="G207" s="3">
        <v>75540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f t="shared" si="18"/>
        <v>0</v>
      </c>
      <c r="O207" s="3">
        <f t="shared" si="19"/>
        <v>0</v>
      </c>
      <c r="P207" s="3">
        <f t="shared" si="20"/>
        <v>0</v>
      </c>
      <c r="Q207" s="3">
        <f t="shared" si="21"/>
        <v>0</v>
      </c>
      <c r="R207" s="3">
        <v>0</v>
      </c>
      <c r="S207" s="3">
        <f t="shared" si="22"/>
        <v>0</v>
      </c>
      <c r="T207" s="1">
        <f t="shared" si="23"/>
        <v>0</v>
      </c>
    </row>
    <row r="208" spans="1:20" ht="90" x14ac:dyDescent="0.25">
      <c r="A208" s="1" t="s">
        <v>645</v>
      </c>
      <c r="B208" s="4" t="s">
        <v>646</v>
      </c>
      <c r="C208" s="1" t="s">
        <v>647</v>
      </c>
      <c r="D208" s="2">
        <v>47184469</v>
      </c>
      <c r="E208" s="3" t="s">
        <v>668</v>
      </c>
      <c r="F208" s="3">
        <v>62000</v>
      </c>
      <c r="G208" s="3">
        <v>62000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f t="shared" si="18"/>
        <v>0</v>
      </c>
      <c r="O208" s="3">
        <f t="shared" si="19"/>
        <v>0</v>
      </c>
      <c r="P208" s="3">
        <f t="shared" si="20"/>
        <v>0</v>
      </c>
      <c r="Q208" s="3">
        <f t="shared" si="21"/>
        <v>0</v>
      </c>
      <c r="R208" s="3">
        <v>0</v>
      </c>
      <c r="S208" s="3">
        <f t="shared" si="22"/>
        <v>0</v>
      </c>
      <c r="T208" s="1">
        <f t="shared" si="23"/>
        <v>0</v>
      </c>
    </row>
    <row r="209" spans="1:20" ht="60" x14ac:dyDescent="0.25">
      <c r="A209" s="1" t="s">
        <v>648</v>
      </c>
      <c r="B209" s="4" t="s">
        <v>649</v>
      </c>
      <c r="C209" s="1" t="s">
        <v>650</v>
      </c>
      <c r="D209" s="2">
        <v>70698287</v>
      </c>
      <c r="E209" s="3" t="s">
        <v>668</v>
      </c>
      <c r="F209" s="3">
        <v>80000</v>
      </c>
      <c r="G209" s="3">
        <v>80000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f t="shared" si="18"/>
        <v>0</v>
      </c>
      <c r="O209" s="3">
        <f t="shared" si="19"/>
        <v>0</v>
      </c>
      <c r="P209" s="3">
        <f t="shared" si="20"/>
        <v>0</v>
      </c>
      <c r="Q209" s="3">
        <f t="shared" si="21"/>
        <v>0</v>
      </c>
      <c r="R209" s="3">
        <v>0</v>
      </c>
      <c r="S209" s="3">
        <f t="shared" si="22"/>
        <v>0</v>
      </c>
      <c r="T209" s="1">
        <f t="shared" si="23"/>
        <v>0</v>
      </c>
    </row>
    <row r="210" spans="1:20" ht="255" x14ac:dyDescent="0.25">
      <c r="A210" s="1" t="s">
        <v>651</v>
      </c>
      <c r="B210" s="4" t="s">
        <v>652</v>
      </c>
      <c r="C210" s="1" t="s">
        <v>653</v>
      </c>
      <c r="D210" s="2">
        <v>47019735</v>
      </c>
      <c r="E210" s="3" t="s">
        <v>668</v>
      </c>
      <c r="F210" s="3">
        <v>80000</v>
      </c>
      <c r="G210" s="3">
        <v>80000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f t="shared" si="18"/>
        <v>0</v>
      </c>
      <c r="O210" s="3">
        <f t="shared" si="19"/>
        <v>0</v>
      </c>
      <c r="P210" s="3">
        <f t="shared" si="20"/>
        <v>0</v>
      </c>
      <c r="Q210" s="3">
        <f t="shared" si="21"/>
        <v>0</v>
      </c>
      <c r="R210" s="3">
        <v>0</v>
      </c>
      <c r="S210" s="3">
        <f t="shared" si="22"/>
        <v>0</v>
      </c>
      <c r="T210" s="1">
        <f t="shared" si="23"/>
        <v>0</v>
      </c>
    </row>
    <row r="211" spans="1:20" x14ac:dyDescent="0.25">
      <c r="S211" s="3">
        <f>SUM(S2:S210)</f>
        <v>10551911</v>
      </c>
    </row>
  </sheetData>
  <autoFilter ref="A1:T210"/>
  <pageMargins left="0.70866141732283472" right="0.70866141732283472" top="0.78740157480314965" bottom="0.78740157480314965" header="0.31496062992125984" footer="0.31496062992125984"/>
  <pageSetup paperSize="8" scale="4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IPBK</vt:lpstr>
      <vt:lpstr>IPBK!Oblast_tisku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Maca</dc:creator>
  <cp:lastModifiedBy>Heřmánková Radka</cp:lastModifiedBy>
  <cp:lastPrinted>2017-01-02T08:37:26Z</cp:lastPrinted>
  <dcterms:created xsi:type="dcterms:W3CDTF">2016-11-22T22:20:13Z</dcterms:created>
  <dcterms:modified xsi:type="dcterms:W3CDTF">2017-01-10T10:26:18Z</dcterms:modified>
</cp:coreProperties>
</file>