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frankovae\Documents\2017\KN_2017\krajske_normativy_upr_2017\_KN 2017\"/>
    </mc:Choice>
  </mc:AlternateContent>
  <bookViews>
    <workbookView xWindow="120" yWindow="45" windowWidth="28620" windowHeight="12660"/>
  </bookViews>
  <sheets>
    <sheet name="List1" sheetId="1" r:id="rId1"/>
    <sheet name="List2" sheetId="2" r:id="rId2"/>
  </sheets>
  <definedNames>
    <definedName name="_xlnm.Print_Titles" localSheetId="0">List1!$A:$A</definedName>
  </definedNames>
  <calcPr calcId="152511"/>
</workbook>
</file>

<file path=xl/calcChain.xml><?xml version="1.0" encoding="utf-8"?>
<calcChain xmlns="http://schemas.openxmlformats.org/spreadsheetml/2006/main">
  <c r="CM27" i="1" l="1"/>
  <c r="CN27" i="1"/>
  <c r="CO27" i="1"/>
  <c r="CQ27" i="1"/>
  <c r="CT27" i="1"/>
  <c r="CU27" i="1"/>
  <c r="CV27" i="1"/>
  <c r="CX27" i="1"/>
  <c r="DO6" i="1" l="1"/>
  <c r="DP6" i="1"/>
  <c r="DA27" i="1" l="1"/>
  <c r="DB27" i="1"/>
  <c r="DC27" i="1"/>
  <c r="DE27" i="1"/>
  <c r="DH27" i="1"/>
  <c r="DI27" i="1"/>
  <c r="DJ27" i="1"/>
  <c r="DL27" i="1"/>
  <c r="AR6" i="1"/>
  <c r="BR27" i="1"/>
  <c r="BS27" i="1"/>
  <c r="BT27" i="1"/>
  <c r="BV27" i="1"/>
  <c r="BY27" i="1"/>
  <c r="BZ27" i="1"/>
  <c r="CA27" i="1"/>
  <c r="CC27" i="1"/>
  <c r="G6" i="1" l="1"/>
  <c r="H6" i="1"/>
  <c r="I6" i="1"/>
  <c r="K6" i="1"/>
  <c r="N6" i="1"/>
  <c r="O6" i="1"/>
  <c r="P6" i="1"/>
  <c r="R6" i="1"/>
  <c r="E20" i="1" l="1"/>
  <c r="DN25" i="1"/>
  <c r="DL25" i="1"/>
  <c r="DJ25" i="1"/>
  <c r="DN4" i="1"/>
  <c r="DL4" i="1"/>
  <c r="DJ4" i="1"/>
  <c r="CL25" i="1"/>
  <c r="CJ25" i="1"/>
  <c r="CH25" i="1"/>
  <c r="CS25" i="1"/>
  <c r="CQ25" i="1"/>
  <c r="CO25" i="1"/>
  <c r="CZ25" i="1"/>
  <c r="CX25" i="1"/>
  <c r="CV25" i="1"/>
  <c r="DG25" i="1"/>
  <c r="DE25" i="1"/>
  <c r="DC25" i="1"/>
  <c r="DG4" i="1"/>
  <c r="DE4" i="1"/>
  <c r="DC4" i="1"/>
  <c r="CZ4" i="1"/>
  <c r="CX4" i="1"/>
  <c r="CV4" i="1"/>
  <c r="CS4" i="1"/>
  <c r="CQ4" i="1"/>
  <c r="CO4" i="1"/>
  <c r="CL4" i="1"/>
  <c r="CJ4" i="1"/>
  <c r="CH4" i="1"/>
  <c r="CE25" i="1"/>
  <c r="CC25" i="1"/>
  <c r="CA25" i="1"/>
  <c r="CE4" i="1"/>
  <c r="CC4" i="1"/>
  <c r="CA4" i="1"/>
  <c r="BX25" i="1"/>
  <c r="BV25" i="1"/>
  <c r="BT25" i="1"/>
  <c r="BX4" i="1"/>
  <c r="BV4" i="1"/>
  <c r="BT4" i="1"/>
  <c r="BQ25" i="1"/>
  <c r="BO25" i="1"/>
  <c r="BM25" i="1"/>
  <c r="BQ4" i="1"/>
  <c r="BO4" i="1"/>
  <c r="BM4" i="1"/>
  <c r="BJ25" i="1"/>
  <c r="BH25" i="1"/>
  <c r="BF25" i="1"/>
  <c r="BJ4" i="1"/>
  <c r="BH4" i="1"/>
  <c r="BF4" i="1"/>
  <c r="BC25" i="1"/>
  <c r="BA25" i="1"/>
  <c r="AY25" i="1"/>
  <c r="AV25" i="1"/>
  <c r="AT25" i="1"/>
  <c r="AR25" i="1"/>
  <c r="AO25" i="1"/>
  <c r="AM25" i="1"/>
  <c r="AK25" i="1"/>
  <c r="BC4" i="1"/>
  <c r="BA4" i="1"/>
  <c r="AY4" i="1"/>
  <c r="AV4" i="1"/>
  <c r="AT4" i="1"/>
  <c r="AR4" i="1"/>
  <c r="AO4" i="1"/>
  <c r="AM4" i="1"/>
  <c r="AK4" i="1"/>
  <c r="AH25" i="1"/>
  <c r="AF25" i="1"/>
  <c r="AD25" i="1"/>
  <c r="AA25" i="1"/>
  <c r="Y25" i="1"/>
  <c r="W25" i="1"/>
  <c r="T25" i="1"/>
  <c r="R25" i="1"/>
  <c r="P25" i="1"/>
  <c r="M25" i="1"/>
  <c r="K25" i="1"/>
  <c r="I25" i="1"/>
  <c r="F25" i="1"/>
  <c r="D25" i="1"/>
  <c r="B25" i="1"/>
  <c r="AH4" i="1"/>
  <c r="AF4" i="1"/>
  <c r="AD4" i="1"/>
  <c r="AA4" i="1"/>
  <c r="Y4" i="1"/>
  <c r="W4" i="1"/>
  <c r="T4" i="1"/>
  <c r="R4" i="1"/>
  <c r="P4" i="1"/>
  <c r="M4" i="1"/>
  <c r="K4" i="1"/>
  <c r="I4" i="1"/>
  <c r="F4" i="1"/>
  <c r="D4" i="1"/>
  <c r="B4" i="1"/>
  <c r="C20" i="1"/>
  <c r="CH6" i="1" l="1"/>
  <c r="CJ6" i="1"/>
  <c r="CM6" i="1"/>
  <c r="CN6" i="1"/>
  <c r="CO6" i="1"/>
  <c r="CQ6" i="1"/>
  <c r="CT6" i="1"/>
  <c r="CU6" i="1"/>
  <c r="CV6" i="1"/>
  <c r="CX6" i="1"/>
  <c r="DA6" i="1"/>
  <c r="DB6" i="1"/>
  <c r="CH7" i="1"/>
  <c r="CJ7" i="1"/>
  <c r="CM7" i="1"/>
  <c r="CN7" i="1"/>
  <c r="CV7" i="1"/>
  <c r="CX7" i="1"/>
  <c r="DA7" i="1"/>
  <c r="DB7" i="1"/>
  <c r="CH8" i="1"/>
  <c r="CJ8" i="1"/>
  <c r="CM8" i="1"/>
  <c r="CN8" i="1"/>
  <c r="CO8" i="1"/>
  <c r="CQ8" i="1"/>
  <c r="CT8" i="1"/>
  <c r="CU8" i="1"/>
  <c r="CV8" i="1"/>
  <c r="CX8" i="1"/>
  <c r="DA8" i="1"/>
  <c r="DB8" i="1"/>
  <c r="CH9" i="1"/>
  <c r="CJ9" i="1"/>
  <c r="CM9" i="1"/>
  <c r="CN9" i="1"/>
  <c r="CO9" i="1"/>
  <c r="CQ9" i="1"/>
  <c r="CT9" i="1"/>
  <c r="CU9" i="1"/>
  <c r="CV9" i="1"/>
  <c r="CX9" i="1"/>
  <c r="DA9" i="1"/>
  <c r="DB9" i="1"/>
  <c r="BK40" i="1" l="1"/>
  <c r="BK39" i="1"/>
  <c r="BK38" i="1"/>
  <c r="BK37" i="1"/>
  <c r="BK36" i="1"/>
  <c r="BK35" i="1"/>
  <c r="BK34" i="1"/>
  <c r="BK33" i="1"/>
  <c r="BK32" i="1"/>
  <c r="BK31" i="1"/>
  <c r="BK30" i="1"/>
  <c r="BK29" i="1"/>
  <c r="BK28" i="1"/>
  <c r="BK27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K7" i="1"/>
  <c r="BK6" i="1"/>
  <c r="BL10" i="1"/>
  <c r="AL20" i="1" l="1"/>
  <c r="DO40" i="1" l="1"/>
  <c r="DO39" i="1"/>
  <c r="DO38" i="1"/>
  <c r="DO37" i="1"/>
  <c r="DO36" i="1"/>
  <c r="DO35" i="1"/>
  <c r="DO34" i="1"/>
  <c r="DO33" i="1"/>
  <c r="DO32" i="1"/>
  <c r="DO31" i="1"/>
  <c r="DO30" i="1"/>
  <c r="DO29" i="1"/>
  <c r="DO28" i="1"/>
  <c r="DO27" i="1"/>
  <c r="DO19" i="1"/>
  <c r="DO18" i="1"/>
  <c r="DO17" i="1"/>
  <c r="DO16" i="1"/>
  <c r="DO15" i="1"/>
  <c r="DO14" i="1"/>
  <c r="DO13" i="1"/>
  <c r="DO12" i="1"/>
  <c r="DO11" i="1"/>
  <c r="DO10" i="1"/>
  <c r="DO9" i="1"/>
  <c r="DO8" i="1"/>
  <c r="DO7" i="1"/>
  <c r="DN6" i="1" l="1"/>
  <c r="DP40" i="1"/>
  <c r="DP39" i="1"/>
  <c r="DP38" i="1"/>
  <c r="DP37" i="1"/>
  <c r="DP36" i="1"/>
  <c r="DP35" i="1"/>
  <c r="DP34" i="1"/>
  <c r="DP33" i="1"/>
  <c r="DP32" i="1"/>
  <c r="DP31" i="1"/>
  <c r="DP30" i="1"/>
  <c r="DP29" i="1"/>
  <c r="DP28" i="1"/>
  <c r="DP27" i="1"/>
  <c r="DP19" i="1"/>
  <c r="DP18" i="1"/>
  <c r="DP17" i="1"/>
  <c r="DP16" i="1"/>
  <c r="DP15" i="1"/>
  <c r="DP14" i="1"/>
  <c r="DP13" i="1"/>
  <c r="DP12" i="1"/>
  <c r="DP11" i="1"/>
  <c r="DP10" i="1"/>
  <c r="DP9" i="1"/>
  <c r="DP8" i="1"/>
  <c r="DP7" i="1"/>
  <c r="DN29" i="1" l="1"/>
  <c r="DI40" i="1"/>
  <c r="DH40" i="1"/>
  <c r="DI39" i="1"/>
  <c r="DH39" i="1"/>
  <c r="DI38" i="1"/>
  <c r="DH38" i="1"/>
  <c r="DI37" i="1"/>
  <c r="DH37" i="1"/>
  <c r="DI36" i="1"/>
  <c r="DH36" i="1"/>
  <c r="DI35" i="1"/>
  <c r="DH35" i="1"/>
  <c r="DI34" i="1"/>
  <c r="DH34" i="1"/>
  <c r="DI33" i="1"/>
  <c r="DH33" i="1"/>
  <c r="DI32" i="1"/>
  <c r="DH32" i="1"/>
  <c r="DI31" i="1"/>
  <c r="DH31" i="1"/>
  <c r="DI30" i="1"/>
  <c r="DH30" i="1"/>
  <c r="DI29" i="1"/>
  <c r="DH29" i="1"/>
  <c r="DI28" i="1"/>
  <c r="DH28" i="1"/>
  <c r="DG27" i="1" s="1"/>
  <c r="DI19" i="1"/>
  <c r="DH19" i="1"/>
  <c r="DI18" i="1"/>
  <c r="DH18" i="1"/>
  <c r="DI17" i="1"/>
  <c r="DH17" i="1"/>
  <c r="DI16" i="1"/>
  <c r="DH16" i="1"/>
  <c r="DI15" i="1"/>
  <c r="DH15" i="1"/>
  <c r="DI14" i="1"/>
  <c r="DH14" i="1"/>
  <c r="DI13" i="1"/>
  <c r="DH13" i="1"/>
  <c r="DI12" i="1"/>
  <c r="DH12" i="1"/>
  <c r="DI11" i="1"/>
  <c r="DH11" i="1"/>
  <c r="DI10" i="1"/>
  <c r="DH10" i="1"/>
  <c r="DI9" i="1"/>
  <c r="DH9" i="1"/>
  <c r="DI8" i="1"/>
  <c r="DH8" i="1"/>
  <c r="DI7" i="1"/>
  <c r="DH7" i="1"/>
  <c r="DI6" i="1"/>
  <c r="DH6" i="1"/>
  <c r="DB40" i="1"/>
  <c r="DA40" i="1"/>
  <c r="DB39" i="1"/>
  <c r="DA39" i="1"/>
  <c r="DB38" i="1"/>
  <c r="DA38" i="1"/>
  <c r="DB37" i="1"/>
  <c r="DA37" i="1"/>
  <c r="DB36" i="1"/>
  <c r="DA36" i="1"/>
  <c r="DB35" i="1"/>
  <c r="DA35" i="1"/>
  <c r="DB34" i="1"/>
  <c r="DA34" i="1"/>
  <c r="DB33" i="1"/>
  <c r="DA33" i="1"/>
  <c r="DB32" i="1"/>
  <c r="DA32" i="1"/>
  <c r="DB31" i="1"/>
  <c r="DA31" i="1"/>
  <c r="DB30" i="1"/>
  <c r="DA30" i="1"/>
  <c r="DB29" i="1"/>
  <c r="DA29" i="1"/>
  <c r="DB28" i="1"/>
  <c r="DA28" i="1"/>
  <c r="DB19" i="1"/>
  <c r="DA19" i="1"/>
  <c r="DB18" i="1"/>
  <c r="DA18" i="1"/>
  <c r="DB17" i="1"/>
  <c r="DA17" i="1"/>
  <c r="DB16" i="1"/>
  <c r="DA16" i="1"/>
  <c r="DB15" i="1"/>
  <c r="DA15" i="1"/>
  <c r="DB14" i="1"/>
  <c r="DA14" i="1"/>
  <c r="DB13" i="1"/>
  <c r="DA13" i="1"/>
  <c r="DB12" i="1"/>
  <c r="DA12" i="1"/>
  <c r="DB11" i="1"/>
  <c r="DA11" i="1"/>
  <c r="DB10" i="1"/>
  <c r="DA10" i="1"/>
  <c r="CU40" i="1"/>
  <c r="CT40" i="1"/>
  <c r="CU39" i="1"/>
  <c r="CT39" i="1"/>
  <c r="CU37" i="1"/>
  <c r="CT37" i="1"/>
  <c r="CU35" i="1"/>
  <c r="CT35" i="1"/>
  <c r="CU32" i="1"/>
  <c r="CT32" i="1"/>
  <c r="CU30" i="1"/>
  <c r="CT30" i="1"/>
  <c r="CU29" i="1"/>
  <c r="CT29" i="1"/>
  <c r="CS27" i="1" s="1"/>
  <c r="CU19" i="1"/>
  <c r="CT19" i="1"/>
  <c r="CU18" i="1"/>
  <c r="CT18" i="1"/>
  <c r="CU16" i="1"/>
  <c r="CT16" i="1"/>
  <c r="CU14" i="1"/>
  <c r="CT14" i="1"/>
  <c r="CU11" i="1"/>
  <c r="CT11" i="1"/>
  <c r="CN40" i="1"/>
  <c r="CM40" i="1"/>
  <c r="CN39" i="1"/>
  <c r="CM39" i="1"/>
  <c r="CN38" i="1"/>
  <c r="CM38" i="1"/>
  <c r="CN37" i="1"/>
  <c r="CM37" i="1"/>
  <c r="CN36" i="1"/>
  <c r="CM36" i="1"/>
  <c r="CN35" i="1"/>
  <c r="CM35" i="1"/>
  <c r="CN34" i="1"/>
  <c r="CM34" i="1"/>
  <c r="CN33" i="1"/>
  <c r="CM33" i="1"/>
  <c r="CN32" i="1"/>
  <c r="CM32" i="1"/>
  <c r="CN31" i="1"/>
  <c r="CM31" i="1"/>
  <c r="CN30" i="1"/>
  <c r="CM30" i="1"/>
  <c r="CN29" i="1"/>
  <c r="CM29" i="1"/>
  <c r="CN28" i="1"/>
  <c r="CM28" i="1"/>
  <c r="CL27" i="1" s="1"/>
  <c r="CN19" i="1"/>
  <c r="CM19" i="1"/>
  <c r="CN18" i="1"/>
  <c r="CM18" i="1"/>
  <c r="CN17" i="1"/>
  <c r="CM17" i="1"/>
  <c r="CN16" i="1"/>
  <c r="CM16" i="1"/>
  <c r="CN15" i="1"/>
  <c r="CM15" i="1"/>
  <c r="CN14" i="1"/>
  <c r="CM14" i="1"/>
  <c r="CN13" i="1"/>
  <c r="CM13" i="1"/>
  <c r="CN12" i="1"/>
  <c r="CM12" i="1"/>
  <c r="CN11" i="1"/>
  <c r="CM11" i="1"/>
  <c r="CN10" i="1"/>
  <c r="CM10" i="1"/>
  <c r="CG19" i="1"/>
  <c r="CF19" i="1"/>
  <c r="CG18" i="1"/>
  <c r="CF18" i="1"/>
  <c r="CG17" i="1"/>
  <c r="CF17" i="1"/>
  <c r="CG16" i="1"/>
  <c r="CF16" i="1"/>
  <c r="CG15" i="1"/>
  <c r="CF15" i="1"/>
  <c r="CG14" i="1"/>
  <c r="CF14" i="1"/>
  <c r="CG13" i="1"/>
  <c r="CF13" i="1"/>
  <c r="CG12" i="1"/>
  <c r="CF12" i="1"/>
  <c r="CG11" i="1"/>
  <c r="CF11" i="1"/>
  <c r="CG10" i="1"/>
  <c r="CF10" i="1"/>
  <c r="CG9" i="1"/>
  <c r="CF9" i="1"/>
  <c r="CG8" i="1"/>
  <c r="CF8" i="1"/>
  <c r="CG7" i="1"/>
  <c r="CF7" i="1"/>
  <c r="CG6" i="1"/>
  <c r="CF6" i="1"/>
  <c r="CG40" i="1"/>
  <c r="CF40" i="1"/>
  <c r="CG39" i="1"/>
  <c r="CF39" i="1"/>
  <c r="CG38" i="1"/>
  <c r="CF38" i="1"/>
  <c r="CG37" i="1"/>
  <c r="CF37" i="1"/>
  <c r="CG36" i="1"/>
  <c r="CF36" i="1"/>
  <c r="CG35" i="1"/>
  <c r="CF35" i="1"/>
  <c r="CG34" i="1"/>
  <c r="CF34" i="1"/>
  <c r="CG33" i="1"/>
  <c r="CF33" i="1"/>
  <c r="CG32" i="1"/>
  <c r="CF32" i="1"/>
  <c r="CG31" i="1"/>
  <c r="CF31" i="1"/>
  <c r="CG30" i="1"/>
  <c r="CF30" i="1"/>
  <c r="CG29" i="1"/>
  <c r="CF29" i="1"/>
  <c r="CG28" i="1"/>
  <c r="CF28" i="1"/>
  <c r="CG27" i="1"/>
  <c r="CF27" i="1"/>
  <c r="BZ40" i="1"/>
  <c r="BY40" i="1"/>
  <c r="BZ39" i="1"/>
  <c r="BY39" i="1"/>
  <c r="BZ38" i="1"/>
  <c r="BY38" i="1"/>
  <c r="BZ37" i="1"/>
  <c r="BY37" i="1"/>
  <c r="BZ36" i="1"/>
  <c r="BY36" i="1"/>
  <c r="BZ35" i="1"/>
  <c r="BY35" i="1"/>
  <c r="BZ34" i="1"/>
  <c r="BY34" i="1"/>
  <c r="BZ33" i="1"/>
  <c r="BY33" i="1"/>
  <c r="BZ32" i="1"/>
  <c r="BY32" i="1"/>
  <c r="BZ31" i="1"/>
  <c r="BY31" i="1"/>
  <c r="BZ30" i="1"/>
  <c r="BY30" i="1"/>
  <c r="BZ29" i="1"/>
  <c r="BY29" i="1"/>
  <c r="BZ28" i="1"/>
  <c r="BY28" i="1"/>
  <c r="BZ19" i="1"/>
  <c r="BY19" i="1"/>
  <c r="BZ18" i="1"/>
  <c r="BY18" i="1"/>
  <c r="BZ17" i="1"/>
  <c r="BY17" i="1"/>
  <c r="BZ16" i="1"/>
  <c r="BY16" i="1"/>
  <c r="BZ15" i="1"/>
  <c r="BY15" i="1"/>
  <c r="BZ14" i="1"/>
  <c r="BY14" i="1"/>
  <c r="BZ13" i="1"/>
  <c r="BY13" i="1"/>
  <c r="BZ12" i="1"/>
  <c r="BY12" i="1"/>
  <c r="BZ11" i="1"/>
  <c r="BY11" i="1"/>
  <c r="BZ10" i="1"/>
  <c r="BY10" i="1"/>
  <c r="BZ9" i="1"/>
  <c r="BY9" i="1"/>
  <c r="BZ8" i="1"/>
  <c r="BY8" i="1"/>
  <c r="BZ7" i="1"/>
  <c r="BY7" i="1"/>
  <c r="BZ6" i="1"/>
  <c r="BY6" i="1"/>
  <c r="BS19" i="1"/>
  <c r="BR19" i="1"/>
  <c r="BS18" i="1"/>
  <c r="BR18" i="1"/>
  <c r="BS17" i="1"/>
  <c r="BR17" i="1"/>
  <c r="BS16" i="1"/>
  <c r="BR16" i="1"/>
  <c r="BS15" i="1"/>
  <c r="BR15" i="1"/>
  <c r="BS14" i="1"/>
  <c r="BR14" i="1"/>
  <c r="BS13" i="1"/>
  <c r="BR13" i="1"/>
  <c r="BS12" i="1"/>
  <c r="BR12" i="1"/>
  <c r="BS11" i="1"/>
  <c r="BR11" i="1"/>
  <c r="BS10" i="1"/>
  <c r="BR10" i="1"/>
  <c r="BS9" i="1"/>
  <c r="BR9" i="1"/>
  <c r="BS8" i="1"/>
  <c r="BR8" i="1"/>
  <c r="BS7" i="1"/>
  <c r="BR7" i="1"/>
  <c r="BS6" i="1"/>
  <c r="BR6" i="1"/>
  <c r="BS40" i="1"/>
  <c r="BR40" i="1"/>
  <c r="BS39" i="1"/>
  <c r="BR39" i="1"/>
  <c r="BS38" i="1"/>
  <c r="BR38" i="1"/>
  <c r="BS37" i="1"/>
  <c r="BR37" i="1"/>
  <c r="BS36" i="1"/>
  <c r="BR36" i="1"/>
  <c r="BS35" i="1"/>
  <c r="BR35" i="1"/>
  <c r="BS34" i="1"/>
  <c r="BR34" i="1"/>
  <c r="BS33" i="1"/>
  <c r="BR33" i="1"/>
  <c r="BS32" i="1"/>
  <c r="BR32" i="1"/>
  <c r="BS31" i="1"/>
  <c r="BR31" i="1"/>
  <c r="BS30" i="1"/>
  <c r="BR30" i="1"/>
  <c r="BS29" i="1"/>
  <c r="BR29" i="1"/>
  <c r="BS28" i="1"/>
  <c r="BR28" i="1"/>
  <c r="BQ27" i="1" s="1"/>
  <c r="BL40" i="1"/>
  <c r="BL39" i="1"/>
  <c r="BJ39" i="1"/>
  <c r="BL38" i="1"/>
  <c r="BJ38" i="1"/>
  <c r="BL37" i="1"/>
  <c r="BJ37" i="1"/>
  <c r="BL36" i="1"/>
  <c r="BJ36" i="1"/>
  <c r="BL35" i="1"/>
  <c r="BJ35" i="1"/>
  <c r="BL34" i="1"/>
  <c r="BL33" i="1"/>
  <c r="BJ33" i="1"/>
  <c r="BL32" i="1"/>
  <c r="BL31" i="1"/>
  <c r="BJ31" i="1"/>
  <c r="BL30" i="1"/>
  <c r="BJ30" i="1"/>
  <c r="BL29" i="1"/>
  <c r="BJ29" i="1"/>
  <c r="BL28" i="1"/>
  <c r="BJ28" i="1"/>
  <c r="BL27" i="1"/>
  <c r="BJ27" i="1"/>
  <c r="BL19" i="1"/>
  <c r="BL18" i="1"/>
  <c r="BL17" i="1"/>
  <c r="BL16" i="1"/>
  <c r="BL15" i="1"/>
  <c r="BL14" i="1"/>
  <c r="BL13" i="1"/>
  <c r="BL12" i="1"/>
  <c r="BL11" i="1"/>
  <c r="BL9" i="1"/>
  <c r="BL8" i="1"/>
  <c r="BL7" i="1"/>
  <c r="BL6" i="1"/>
  <c r="BE40" i="1"/>
  <c r="BD40" i="1"/>
  <c r="BE39" i="1"/>
  <c r="BD39" i="1"/>
  <c r="BE38" i="1"/>
  <c r="BD38" i="1"/>
  <c r="BE37" i="1"/>
  <c r="BD37" i="1"/>
  <c r="BE36" i="1"/>
  <c r="BD36" i="1"/>
  <c r="BE35" i="1"/>
  <c r="BD35" i="1"/>
  <c r="BE34" i="1"/>
  <c r="BD34" i="1"/>
  <c r="BE33" i="1"/>
  <c r="BD33" i="1"/>
  <c r="BE32" i="1"/>
  <c r="BD32" i="1"/>
  <c r="BE31" i="1"/>
  <c r="BD31" i="1"/>
  <c r="BE30" i="1"/>
  <c r="BD30" i="1"/>
  <c r="BE29" i="1"/>
  <c r="BD29" i="1"/>
  <c r="BE28" i="1"/>
  <c r="BD28" i="1"/>
  <c r="BE27" i="1"/>
  <c r="BD27" i="1"/>
  <c r="BE19" i="1"/>
  <c r="BD19" i="1"/>
  <c r="BE18" i="1"/>
  <c r="BD18" i="1"/>
  <c r="BE17" i="1"/>
  <c r="BD17" i="1"/>
  <c r="BE16" i="1"/>
  <c r="BD16" i="1"/>
  <c r="BE15" i="1"/>
  <c r="BD15" i="1"/>
  <c r="BE14" i="1"/>
  <c r="BD14" i="1"/>
  <c r="BE13" i="1"/>
  <c r="BD13" i="1"/>
  <c r="BE12" i="1"/>
  <c r="BD12" i="1"/>
  <c r="BE11" i="1"/>
  <c r="BD11" i="1"/>
  <c r="BE10" i="1"/>
  <c r="BD10" i="1"/>
  <c r="BE9" i="1"/>
  <c r="BD9" i="1"/>
  <c r="BE8" i="1"/>
  <c r="BD8" i="1"/>
  <c r="BE7" i="1"/>
  <c r="BD7" i="1"/>
  <c r="BE6" i="1"/>
  <c r="BD6" i="1"/>
  <c r="AX40" i="1"/>
  <c r="AW40" i="1"/>
  <c r="AX39" i="1"/>
  <c r="AW39" i="1"/>
  <c r="AX38" i="1"/>
  <c r="AW38" i="1"/>
  <c r="AX37" i="1"/>
  <c r="AW37" i="1"/>
  <c r="AX36" i="1"/>
  <c r="AW36" i="1"/>
  <c r="AX35" i="1"/>
  <c r="AW35" i="1"/>
  <c r="AX34" i="1"/>
  <c r="AW34" i="1"/>
  <c r="AX33" i="1"/>
  <c r="AW33" i="1"/>
  <c r="AX32" i="1"/>
  <c r="AW32" i="1"/>
  <c r="AX31" i="1"/>
  <c r="AW31" i="1"/>
  <c r="AX30" i="1"/>
  <c r="AW30" i="1"/>
  <c r="AX29" i="1"/>
  <c r="AW29" i="1"/>
  <c r="AX28" i="1"/>
  <c r="AW28" i="1"/>
  <c r="AX27" i="1"/>
  <c r="AW27" i="1"/>
  <c r="AX19" i="1"/>
  <c r="AW19" i="1"/>
  <c r="AX18" i="1"/>
  <c r="AW18" i="1"/>
  <c r="AX17" i="1"/>
  <c r="AW17" i="1"/>
  <c r="AX16" i="1"/>
  <c r="AW16" i="1"/>
  <c r="AX15" i="1"/>
  <c r="AW15" i="1"/>
  <c r="AX14" i="1"/>
  <c r="AW14" i="1"/>
  <c r="AX13" i="1"/>
  <c r="AW13" i="1"/>
  <c r="AX12" i="1"/>
  <c r="AW12" i="1"/>
  <c r="AX11" i="1"/>
  <c r="AW11" i="1"/>
  <c r="AX10" i="1"/>
  <c r="AW10" i="1"/>
  <c r="AX9" i="1"/>
  <c r="AW9" i="1"/>
  <c r="AX8" i="1"/>
  <c r="AW8" i="1"/>
  <c r="AX7" i="1"/>
  <c r="AW7" i="1"/>
  <c r="AX6" i="1"/>
  <c r="AW6" i="1"/>
  <c r="AQ19" i="1"/>
  <c r="AP19" i="1"/>
  <c r="AQ18" i="1"/>
  <c r="AP18" i="1"/>
  <c r="AQ17" i="1"/>
  <c r="AP17" i="1"/>
  <c r="AQ16" i="1"/>
  <c r="AP16" i="1"/>
  <c r="AQ15" i="1"/>
  <c r="AP15" i="1"/>
  <c r="AQ14" i="1"/>
  <c r="AP14" i="1"/>
  <c r="AQ13" i="1"/>
  <c r="AP13" i="1"/>
  <c r="AQ12" i="1"/>
  <c r="AP12" i="1"/>
  <c r="AQ11" i="1"/>
  <c r="AP11" i="1"/>
  <c r="AQ10" i="1"/>
  <c r="AP10" i="1"/>
  <c r="AQ9" i="1"/>
  <c r="AP9" i="1"/>
  <c r="AQ8" i="1"/>
  <c r="AP8" i="1"/>
  <c r="AQ7" i="1"/>
  <c r="AP7" i="1"/>
  <c r="AQ6" i="1"/>
  <c r="AP6" i="1"/>
  <c r="AJ19" i="1"/>
  <c r="AI19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2" i="1"/>
  <c r="AI12" i="1"/>
  <c r="AJ11" i="1"/>
  <c r="AI11" i="1"/>
  <c r="AJ10" i="1"/>
  <c r="AI10" i="1"/>
  <c r="AJ9" i="1"/>
  <c r="AI9" i="1"/>
  <c r="AJ8" i="1"/>
  <c r="AI8" i="1"/>
  <c r="AJ7" i="1"/>
  <c r="AI7" i="1"/>
  <c r="AJ6" i="1"/>
  <c r="AI6" i="1"/>
  <c r="AC19" i="1"/>
  <c r="AB19" i="1"/>
  <c r="AC18" i="1"/>
  <c r="AB18" i="1"/>
  <c r="AC17" i="1"/>
  <c r="AB17" i="1"/>
  <c r="AC16" i="1"/>
  <c r="AB16" i="1"/>
  <c r="AC15" i="1"/>
  <c r="AB15" i="1"/>
  <c r="AC14" i="1"/>
  <c r="AB14" i="1"/>
  <c r="AC13" i="1"/>
  <c r="AB13" i="1"/>
  <c r="AC12" i="1"/>
  <c r="AB12" i="1"/>
  <c r="AC11" i="1"/>
  <c r="AB11" i="1"/>
  <c r="AC10" i="1"/>
  <c r="AB10" i="1"/>
  <c r="AC9" i="1"/>
  <c r="AB9" i="1"/>
  <c r="AC8" i="1"/>
  <c r="AB8" i="1"/>
  <c r="AC7" i="1"/>
  <c r="AB7" i="1"/>
  <c r="AC6" i="1"/>
  <c r="AB6" i="1"/>
  <c r="AQ40" i="1"/>
  <c r="AP40" i="1"/>
  <c r="AQ39" i="1"/>
  <c r="AP39" i="1"/>
  <c r="AQ38" i="1"/>
  <c r="AP38" i="1"/>
  <c r="AQ37" i="1"/>
  <c r="AP37" i="1"/>
  <c r="AQ36" i="1"/>
  <c r="AP36" i="1"/>
  <c r="AQ35" i="1"/>
  <c r="AP35" i="1"/>
  <c r="AQ34" i="1"/>
  <c r="AP34" i="1"/>
  <c r="AQ33" i="1"/>
  <c r="AP33" i="1"/>
  <c r="AQ32" i="1"/>
  <c r="AP32" i="1"/>
  <c r="AQ31" i="1"/>
  <c r="AP31" i="1"/>
  <c r="AQ30" i="1"/>
  <c r="AP30" i="1"/>
  <c r="AQ29" i="1"/>
  <c r="AP29" i="1"/>
  <c r="AQ28" i="1"/>
  <c r="AP28" i="1"/>
  <c r="AQ27" i="1"/>
  <c r="AP27" i="1"/>
  <c r="AJ40" i="1"/>
  <c r="AI40" i="1"/>
  <c r="AJ39" i="1"/>
  <c r="AI39" i="1"/>
  <c r="AJ38" i="1"/>
  <c r="AI38" i="1"/>
  <c r="AJ37" i="1"/>
  <c r="AI37" i="1"/>
  <c r="AJ36" i="1"/>
  <c r="AI36" i="1"/>
  <c r="AJ35" i="1"/>
  <c r="AI35" i="1"/>
  <c r="AJ34" i="1"/>
  <c r="AI34" i="1"/>
  <c r="AJ33" i="1"/>
  <c r="AI33" i="1"/>
  <c r="AJ32" i="1"/>
  <c r="AI32" i="1"/>
  <c r="AJ31" i="1"/>
  <c r="AI31" i="1"/>
  <c r="AJ30" i="1"/>
  <c r="AI30" i="1"/>
  <c r="AJ29" i="1"/>
  <c r="AI29" i="1"/>
  <c r="AJ28" i="1"/>
  <c r="AI28" i="1"/>
  <c r="AJ27" i="1"/>
  <c r="AI27" i="1"/>
  <c r="AC40" i="1"/>
  <c r="AB40" i="1"/>
  <c r="AC39" i="1"/>
  <c r="AB39" i="1"/>
  <c r="AC38" i="1"/>
  <c r="AB38" i="1"/>
  <c r="AC37" i="1"/>
  <c r="AB37" i="1"/>
  <c r="AC36" i="1"/>
  <c r="AB36" i="1"/>
  <c r="AC35" i="1"/>
  <c r="AB35" i="1"/>
  <c r="AC34" i="1"/>
  <c r="AB34" i="1"/>
  <c r="AC33" i="1"/>
  <c r="AB33" i="1"/>
  <c r="AC32" i="1"/>
  <c r="AB32" i="1"/>
  <c r="AC31" i="1"/>
  <c r="AB31" i="1"/>
  <c r="AC30" i="1"/>
  <c r="AB30" i="1"/>
  <c r="AC29" i="1"/>
  <c r="AB29" i="1"/>
  <c r="AC28" i="1"/>
  <c r="AB28" i="1"/>
  <c r="AC27" i="1"/>
  <c r="AB27" i="1"/>
  <c r="V40" i="1"/>
  <c r="U40" i="1"/>
  <c r="V39" i="1"/>
  <c r="U39" i="1"/>
  <c r="V38" i="1"/>
  <c r="U38" i="1"/>
  <c r="V37" i="1"/>
  <c r="U37" i="1"/>
  <c r="V36" i="1"/>
  <c r="U36" i="1"/>
  <c r="V35" i="1"/>
  <c r="U35" i="1"/>
  <c r="V34" i="1"/>
  <c r="U34" i="1"/>
  <c r="V33" i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O40" i="1"/>
  <c r="N40" i="1"/>
  <c r="O39" i="1"/>
  <c r="N39" i="1"/>
  <c r="O38" i="1"/>
  <c r="N38" i="1"/>
  <c r="O37" i="1"/>
  <c r="N37" i="1"/>
  <c r="O36" i="1"/>
  <c r="N36" i="1"/>
  <c r="O35" i="1"/>
  <c r="N35" i="1"/>
  <c r="O34" i="1"/>
  <c r="N34" i="1"/>
  <c r="O33" i="1"/>
  <c r="N33" i="1"/>
  <c r="O32" i="1"/>
  <c r="N32" i="1"/>
  <c r="O31" i="1"/>
  <c r="N31" i="1"/>
  <c r="O30" i="1"/>
  <c r="N30" i="1"/>
  <c r="O29" i="1"/>
  <c r="N29" i="1"/>
  <c r="O28" i="1"/>
  <c r="N28" i="1"/>
  <c r="O27" i="1"/>
  <c r="N27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G27" i="1"/>
  <c r="DN40" i="1"/>
  <c r="DL40" i="1"/>
  <c r="DL39" i="1"/>
  <c r="DL38" i="1"/>
  <c r="DL37" i="1"/>
  <c r="DL36" i="1"/>
  <c r="DL35" i="1"/>
  <c r="DL34" i="1"/>
  <c r="DL33" i="1"/>
  <c r="DL32" i="1"/>
  <c r="DL31" i="1"/>
  <c r="DL30" i="1"/>
  <c r="DL29" i="1"/>
  <c r="DL28" i="1"/>
  <c r="DJ40" i="1"/>
  <c r="DJ39" i="1"/>
  <c r="DJ38" i="1"/>
  <c r="DJ37" i="1"/>
  <c r="DJ36" i="1"/>
  <c r="DJ35" i="1"/>
  <c r="DJ34" i="1"/>
  <c r="DJ33" i="1"/>
  <c r="DJ32" i="1"/>
  <c r="DJ31" i="1"/>
  <c r="DJ30" i="1"/>
  <c r="DJ29" i="1"/>
  <c r="DJ28" i="1"/>
  <c r="DE40" i="1"/>
  <c r="DE39" i="1"/>
  <c r="DE38" i="1"/>
  <c r="DE37" i="1"/>
  <c r="DE36" i="1"/>
  <c r="DE35" i="1"/>
  <c r="DE34" i="1"/>
  <c r="DE33" i="1"/>
  <c r="DE32" i="1"/>
  <c r="DE31" i="1"/>
  <c r="DE30" i="1"/>
  <c r="DE29" i="1"/>
  <c r="DE28" i="1"/>
  <c r="DC40" i="1"/>
  <c r="DC39" i="1"/>
  <c r="DC38" i="1"/>
  <c r="DC37" i="1"/>
  <c r="DC36" i="1"/>
  <c r="DC35" i="1"/>
  <c r="DC34" i="1"/>
  <c r="DC33" i="1"/>
  <c r="DC32" i="1"/>
  <c r="DC31" i="1"/>
  <c r="DC30" i="1"/>
  <c r="DC29" i="1"/>
  <c r="DC28" i="1"/>
  <c r="CX40" i="1"/>
  <c r="CX39" i="1"/>
  <c r="CX38" i="1"/>
  <c r="CX37" i="1"/>
  <c r="CX36" i="1"/>
  <c r="CX35" i="1"/>
  <c r="CX34" i="1"/>
  <c r="CX33" i="1"/>
  <c r="CX32" i="1"/>
  <c r="CX31" i="1"/>
  <c r="CX30" i="1"/>
  <c r="CX29" i="1"/>
  <c r="CX28" i="1"/>
  <c r="CV40" i="1"/>
  <c r="CV39" i="1"/>
  <c r="CV38" i="1"/>
  <c r="CV37" i="1"/>
  <c r="CV36" i="1"/>
  <c r="CV35" i="1"/>
  <c r="CV34" i="1"/>
  <c r="CV33" i="1"/>
  <c r="CV32" i="1"/>
  <c r="CV31" i="1"/>
  <c r="CV30" i="1"/>
  <c r="CV29" i="1"/>
  <c r="CV28" i="1"/>
  <c r="CQ40" i="1"/>
  <c r="CQ39" i="1"/>
  <c r="CQ37" i="1"/>
  <c r="CQ35" i="1"/>
  <c r="CQ32" i="1"/>
  <c r="CQ30" i="1"/>
  <c r="CQ29" i="1"/>
  <c r="CO40" i="1"/>
  <c r="CO39" i="1"/>
  <c r="CO37" i="1"/>
  <c r="CO35" i="1"/>
  <c r="CO32" i="1"/>
  <c r="CO30" i="1"/>
  <c r="CO29" i="1"/>
  <c r="CJ40" i="1"/>
  <c r="CJ39" i="1"/>
  <c r="CJ38" i="1"/>
  <c r="CJ37" i="1"/>
  <c r="CJ36" i="1"/>
  <c r="CJ35" i="1"/>
  <c r="CJ34" i="1"/>
  <c r="CJ33" i="1"/>
  <c r="CJ32" i="1"/>
  <c r="CJ31" i="1"/>
  <c r="CJ30" i="1"/>
  <c r="CJ29" i="1"/>
  <c r="CJ28" i="1"/>
  <c r="CJ27" i="1"/>
  <c r="CH40" i="1"/>
  <c r="CH39" i="1"/>
  <c r="CH38" i="1"/>
  <c r="CH37" i="1"/>
  <c r="CH36" i="1"/>
  <c r="CH35" i="1"/>
  <c r="CH34" i="1"/>
  <c r="CH33" i="1"/>
  <c r="CH32" i="1"/>
  <c r="CH31" i="1"/>
  <c r="CH30" i="1"/>
  <c r="CH29" i="1"/>
  <c r="CH28" i="1"/>
  <c r="CH27" i="1"/>
  <c r="CC40" i="1"/>
  <c r="CC39" i="1"/>
  <c r="CC38" i="1"/>
  <c r="CC37" i="1"/>
  <c r="CC36" i="1"/>
  <c r="CC35" i="1"/>
  <c r="CC34" i="1"/>
  <c r="CC33" i="1"/>
  <c r="CC32" i="1"/>
  <c r="CC31" i="1"/>
  <c r="CC30" i="1"/>
  <c r="CC29" i="1"/>
  <c r="CC28" i="1"/>
  <c r="CA40" i="1"/>
  <c r="CA39" i="1"/>
  <c r="CA38" i="1"/>
  <c r="CA37" i="1"/>
  <c r="CA36" i="1"/>
  <c r="CA35" i="1"/>
  <c r="CA34" i="1"/>
  <c r="CA33" i="1"/>
  <c r="CA32" i="1"/>
  <c r="CA31" i="1"/>
  <c r="CA30" i="1"/>
  <c r="CA29" i="1"/>
  <c r="CA28" i="1"/>
  <c r="BV40" i="1"/>
  <c r="BV39" i="1"/>
  <c r="BV38" i="1"/>
  <c r="BV37" i="1"/>
  <c r="BV36" i="1"/>
  <c r="BV35" i="1"/>
  <c r="BV34" i="1"/>
  <c r="BV33" i="1"/>
  <c r="BV32" i="1"/>
  <c r="BV31" i="1"/>
  <c r="BV30" i="1"/>
  <c r="BV29" i="1"/>
  <c r="BV28" i="1"/>
  <c r="BT40" i="1"/>
  <c r="BT39" i="1"/>
  <c r="BT38" i="1"/>
  <c r="BT37" i="1"/>
  <c r="BT36" i="1"/>
  <c r="BT35" i="1"/>
  <c r="BT34" i="1"/>
  <c r="BT33" i="1"/>
  <c r="BT32" i="1"/>
  <c r="BT31" i="1"/>
  <c r="BT30" i="1"/>
  <c r="BT29" i="1"/>
  <c r="BT28" i="1"/>
  <c r="BO40" i="1"/>
  <c r="BO39" i="1"/>
  <c r="BO38" i="1"/>
  <c r="BO37" i="1"/>
  <c r="BO36" i="1"/>
  <c r="BO35" i="1"/>
  <c r="BO34" i="1"/>
  <c r="BO33" i="1"/>
  <c r="BO32" i="1"/>
  <c r="BO31" i="1"/>
  <c r="BO30" i="1"/>
  <c r="BO29" i="1"/>
  <c r="BO28" i="1"/>
  <c r="BO27" i="1"/>
  <c r="BM40" i="1"/>
  <c r="BM39" i="1"/>
  <c r="BM38" i="1"/>
  <c r="BM37" i="1"/>
  <c r="BM36" i="1"/>
  <c r="BM35" i="1"/>
  <c r="BM34" i="1"/>
  <c r="BM33" i="1"/>
  <c r="BM32" i="1"/>
  <c r="BM31" i="1"/>
  <c r="BM30" i="1"/>
  <c r="BM29" i="1"/>
  <c r="BM28" i="1"/>
  <c r="BM27" i="1"/>
  <c r="BJ40" i="1"/>
  <c r="BJ34" i="1"/>
  <c r="BJ32" i="1"/>
  <c r="BH40" i="1"/>
  <c r="BH39" i="1"/>
  <c r="BH38" i="1"/>
  <c r="BH37" i="1"/>
  <c r="BH36" i="1"/>
  <c r="BH35" i="1"/>
  <c r="BH34" i="1"/>
  <c r="BH33" i="1"/>
  <c r="BH32" i="1"/>
  <c r="BH31" i="1"/>
  <c r="BH30" i="1"/>
  <c r="BH29" i="1"/>
  <c r="BH28" i="1"/>
  <c r="BH27" i="1"/>
  <c r="BF40" i="1"/>
  <c r="BF39" i="1"/>
  <c r="BF38" i="1"/>
  <c r="BF37" i="1"/>
  <c r="BF36" i="1"/>
  <c r="BF35" i="1"/>
  <c r="BF34" i="1"/>
  <c r="BF33" i="1"/>
  <c r="BF32" i="1"/>
  <c r="BF31" i="1"/>
  <c r="BF30" i="1"/>
  <c r="BF29" i="1"/>
  <c r="BF28" i="1"/>
  <c r="BF27" i="1"/>
  <c r="BA40" i="1"/>
  <c r="BA39" i="1"/>
  <c r="BA38" i="1"/>
  <c r="BA37" i="1"/>
  <c r="BA36" i="1"/>
  <c r="BA35" i="1"/>
  <c r="BA34" i="1"/>
  <c r="BA33" i="1"/>
  <c r="BA32" i="1"/>
  <c r="BA31" i="1"/>
  <c r="BA30" i="1"/>
  <c r="BA29" i="1"/>
  <c r="BA28" i="1"/>
  <c r="BA27" i="1"/>
  <c r="AY40" i="1"/>
  <c r="AY39" i="1"/>
  <c r="AY38" i="1"/>
  <c r="AY37" i="1"/>
  <c r="AY36" i="1"/>
  <c r="AY35" i="1"/>
  <c r="AY34" i="1"/>
  <c r="AY33" i="1"/>
  <c r="AY32" i="1"/>
  <c r="AY31" i="1"/>
  <c r="AY30" i="1"/>
  <c r="AY29" i="1"/>
  <c r="AY28" i="1"/>
  <c r="AY27" i="1"/>
  <c r="AT40" i="1"/>
  <c r="AT39" i="1"/>
  <c r="AT38" i="1"/>
  <c r="AT37" i="1"/>
  <c r="AT36" i="1"/>
  <c r="AT35" i="1"/>
  <c r="AT34" i="1"/>
  <c r="AT33" i="1"/>
  <c r="AT32" i="1"/>
  <c r="AT31" i="1"/>
  <c r="AT30" i="1"/>
  <c r="AT29" i="1"/>
  <c r="AT28" i="1"/>
  <c r="AT27" i="1"/>
  <c r="AR40" i="1"/>
  <c r="AR39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DM41" i="1"/>
  <c r="DK41" i="1"/>
  <c r="DF41" i="1"/>
  <c r="DD41" i="1"/>
  <c r="CY41" i="1"/>
  <c r="CW41" i="1"/>
  <c r="CR41" i="1"/>
  <c r="CP41" i="1"/>
  <c r="CK41" i="1"/>
  <c r="CI41" i="1"/>
  <c r="CD41" i="1"/>
  <c r="CB41" i="1"/>
  <c r="BW41" i="1"/>
  <c r="BU41" i="1"/>
  <c r="BP41" i="1"/>
  <c r="BN41" i="1"/>
  <c r="BI41" i="1"/>
  <c r="BG41" i="1"/>
  <c r="AZ41" i="1"/>
  <c r="AU41" i="1"/>
  <c r="AS41" i="1"/>
  <c r="AN41" i="1"/>
  <c r="AL41" i="1"/>
  <c r="AG41" i="1"/>
  <c r="AE41" i="1"/>
  <c r="Z41" i="1"/>
  <c r="X41" i="1"/>
  <c r="CZ27" i="1" l="1"/>
  <c r="BX27" i="1"/>
  <c r="DG38" i="1"/>
  <c r="AA34" i="1"/>
  <c r="AH28" i="1"/>
  <c r="CS6" i="1"/>
  <c r="CS9" i="1"/>
  <c r="CS8" i="1"/>
  <c r="DG28" i="1"/>
  <c r="AA30" i="1"/>
  <c r="AH38" i="1"/>
  <c r="AV36" i="1"/>
  <c r="BC32" i="1"/>
  <c r="CZ7" i="1"/>
  <c r="CZ6" i="1"/>
  <c r="CZ9" i="1"/>
  <c r="CZ8" i="1"/>
  <c r="CL32" i="1"/>
  <c r="BX28" i="1"/>
  <c r="BX30" i="1"/>
  <c r="CL9" i="1"/>
  <c r="CL6" i="1"/>
  <c r="CL7" i="1"/>
  <c r="CL8" i="1"/>
  <c r="CL34" i="1"/>
  <c r="BC38" i="1"/>
  <c r="BX36" i="1"/>
  <c r="CZ36" i="1"/>
  <c r="AH40" i="1"/>
  <c r="BX38" i="1"/>
  <c r="AV30" i="1"/>
  <c r="AH30" i="1"/>
  <c r="AB41" i="1"/>
  <c r="AH27" i="1"/>
  <c r="AO28" i="1"/>
  <c r="AV28" i="1"/>
  <c r="BC30" i="1"/>
  <c r="BQ28" i="1"/>
  <c r="CE28" i="1"/>
  <c r="CZ28" i="1"/>
  <c r="AC41" i="1"/>
  <c r="BQ34" i="1"/>
  <c r="BX32" i="1"/>
  <c r="BX34" i="1"/>
  <c r="BX40" i="1"/>
  <c r="CE40" i="1"/>
  <c r="CL40" i="1"/>
  <c r="CZ30" i="1"/>
  <c r="DG30" i="1"/>
  <c r="DG36" i="1"/>
  <c r="BQ30" i="1"/>
  <c r="CE32" i="1"/>
  <c r="CZ32" i="1"/>
  <c r="CZ38" i="1"/>
  <c r="AA36" i="1"/>
  <c r="AH32" i="1"/>
  <c r="AV38" i="1"/>
  <c r="BC40" i="1"/>
  <c r="BQ40" i="1"/>
  <c r="CE34" i="1"/>
  <c r="AA28" i="1"/>
  <c r="AA38" i="1"/>
  <c r="AH36" i="1"/>
  <c r="BQ35" i="1"/>
  <c r="AO34" i="1"/>
  <c r="AO36" i="1"/>
  <c r="BY41" i="1"/>
  <c r="CS30" i="1"/>
  <c r="CL28" i="1"/>
  <c r="CL30" i="1"/>
  <c r="CL36" i="1"/>
  <c r="CL38" i="1"/>
  <c r="CL29" i="1"/>
  <c r="CL31" i="1"/>
  <c r="CL33" i="1"/>
  <c r="CL35" i="1"/>
  <c r="CL37" i="1"/>
  <c r="CL39" i="1"/>
  <c r="CS32" i="1"/>
  <c r="CS40" i="1"/>
  <c r="CS29" i="1"/>
  <c r="CS35" i="1"/>
  <c r="CS37" i="1"/>
  <c r="CS39" i="1"/>
  <c r="CE38" i="1"/>
  <c r="CE30" i="1"/>
  <c r="CE36" i="1"/>
  <c r="CG41" i="1"/>
  <c r="CE27" i="1"/>
  <c r="CE29" i="1"/>
  <c r="CE31" i="1"/>
  <c r="CE33" i="1"/>
  <c r="CE35" i="1"/>
  <c r="CE37" i="1"/>
  <c r="CE39" i="1"/>
  <c r="BX29" i="1"/>
  <c r="BX31" i="1"/>
  <c r="BX33" i="1"/>
  <c r="BX35" i="1"/>
  <c r="BX37" i="1"/>
  <c r="BX39" i="1"/>
  <c r="BQ36" i="1"/>
  <c r="BQ32" i="1"/>
  <c r="BQ38" i="1"/>
  <c r="BR41" i="1"/>
  <c r="BQ29" i="1"/>
  <c r="BQ31" i="1"/>
  <c r="BQ33" i="1"/>
  <c r="BQ37" i="1"/>
  <c r="BQ39" i="1"/>
  <c r="BS41" i="1"/>
  <c r="BL41" i="1"/>
  <c r="BC28" i="1"/>
  <c r="BC34" i="1"/>
  <c r="BC36" i="1"/>
  <c r="AV32" i="1"/>
  <c r="AV34" i="1"/>
  <c r="AV40" i="1"/>
  <c r="BE41" i="1"/>
  <c r="BD41" i="1"/>
  <c r="BC29" i="1"/>
  <c r="BC31" i="1"/>
  <c r="BC33" i="1"/>
  <c r="BC35" i="1"/>
  <c r="BC37" i="1"/>
  <c r="BC39" i="1"/>
  <c r="AX41" i="1"/>
  <c r="AV27" i="1"/>
  <c r="AV29" i="1"/>
  <c r="AV31" i="1"/>
  <c r="AV33" i="1"/>
  <c r="AV35" i="1"/>
  <c r="AV37" i="1"/>
  <c r="AV39" i="1"/>
  <c r="AO30" i="1"/>
  <c r="AO38" i="1"/>
  <c r="AO32" i="1"/>
  <c r="AO40" i="1"/>
  <c r="AQ41" i="1"/>
  <c r="AP41" i="1"/>
  <c r="AO29" i="1"/>
  <c r="AO31" i="1"/>
  <c r="AO33" i="1"/>
  <c r="AO35" i="1"/>
  <c r="AO37" i="1"/>
  <c r="AO39" i="1"/>
  <c r="AJ41" i="1"/>
  <c r="AH34" i="1"/>
  <c r="AH29" i="1"/>
  <c r="AH31" i="1"/>
  <c r="AH33" i="1"/>
  <c r="AH35" i="1"/>
  <c r="AH37" i="1"/>
  <c r="AH39" i="1"/>
  <c r="AA32" i="1"/>
  <c r="AA40" i="1"/>
  <c r="AA29" i="1"/>
  <c r="AA31" i="1"/>
  <c r="AA33" i="1"/>
  <c r="AA35" i="1"/>
  <c r="AA37" i="1"/>
  <c r="AA39" i="1"/>
  <c r="CZ40" i="1"/>
  <c r="CZ34" i="1"/>
  <c r="CZ29" i="1"/>
  <c r="CZ31" i="1"/>
  <c r="CZ33" i="1"/>
  <c r="CZ35" i="1"/>
  <c r="CZ37" i="1"/>
  <c r="CZ39" i="1"/>
  <c r="DN27" i="1"/>
  <c r="DN31" i="1"/>
  <c r="DN35" i="1"/>
  <c r="DN39" i="1"/>
  <c r="DN28" i="1"/>
  <c r="DN36" i="1"/>
  <c r="DN33" i="1"/>
  <c r="DN37" i="1"/>
  <c r="DN32" i="1"/>
  <c r="DN30" i="1"/>
  <c r="DN34" i="1"/>
  <c r="DN38" i="1"/>
  <c r="DG29" i="1"/>
  <c r="DG33" i="1"/>
  <c r="DG35" i="1"/>
  <c r="DG39" i="1"/>
  <c r="DG32" i="1"/>
  <c r="DG40" i="1"/>
  <c r="DG31" i="1"/>
  <c r="DG37" i="1"/>
  <c r="DG34" i="1"/>
  <c r="AO27" i="1"/>
  <c r="BK41" i="1"/>
  <c r="BC27" i="1"/>
  <c r="AW41" i="1"/>
  <c r="BZ41" i="1"/>
  <c r="CN41" i="1"/>
  <c r="CU41" i="1"/>
  <c r="DB41" i="1"/>
  <c r="AA27" i="1"/>
  <c r="DI41" i="1"/>
  <c r="DP41" i="1"/>
  <c r="CT41" i="1"/>
  <c r="DA41" i="1"/>
  <c r="DO41" i="1"/>
  <c r="CF41" i="1"/>
  <c r="CM41" i="1"/>
  <c r="DH41" i="1"/>
  <c r="AI41" i="1"/>
  <c r="S41" i="1" l="1"/>
  <c r="Q41" i="1"/>
  <c r="L41" i="1"/>
  <c r="J41" i="1"/>
  <c r="E41" i="1"/>
  <c r="C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T40" i="1"/>
  <c r="T39" i="1"/>
  <c r="T38" i="1"/>
  <c r="T37" i="1"/>
  <c r="T36" i="1"/>
  <c r="T35" i="1"/>
  <c r="T34" i="1"/>
  <c r="T33" i="1"/>
  <c r="T32" i="1"/>
  <c r="T31" i="1"/>
  <c r="T30" i="1"/>
  <c r="T29" i="1"/>
  <c r="V41" i="1"/>
  <c r="T28" i="1"/>
  <c r="U41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U7" i="1"/>
  <c r="V6" i="1"/>
  <c r="U6" i="1"/>
  <c r="M40" i="1"/>
  <c r="M39" i="1"/>
  <c r="M38" i="1"/>
  <c r="M37" i="1"/>
  <c r="M36" i="1"/>
  <c r="M35" i="1"/>
  <c r="M34" i="1"/>
  <c r="M33" i="1"/>
  <c r="M32" i="1"/>
  <c r="M31" i="1"/>
  <c r="M30" i="1"/>
  <c r="M29" i="1"/>
  <c r="O41" i="1"/>
  <c r="M28" i="1"/>
  <c r="N41" i="1"/>
  <c r="O19" i="1"/>
  <c r="N19" i="1"/>
  <c r="O18" i="1"/>
  <c r="N18" i="1"/>
  <c r="O17" i="1"/>
  <c r="N17" i="1"/>
  <c r="O16" i="1"/>
  <c r="N16" i="1"/>
  <c r="O15" i="1"/>
  <c r="N15" i="1"/>
  <c r="O14" i="1"/>
  <c r="N14" i="1"/>
  <c r="O13" i="1"/>
  <c r="N13" i="1"/>
  <c r="O12" i="1"/>
  <c r="N12" i="1"/>
  <c r="O11" i="1"/>
  <c r="N11" i="1"/>
  <c r="O10" i="1"/>
  <c r="N10" i="1"/>
  <c r="O9" i="1"/>
  <c r="N9" i="1"/>
  <c r="O8" i="1"/>
  <c r="N8" i="1"/>
  <c r="O7" i="1"/>
  <c r="N7" i="1"/>
  <c r="F38" i="1"/>
  <c r="F34" i="1"/>
  <c r="F30" i="1"/>
  <c r="F28" i="1"/>
  <c r="H27" i="1"/>
  <c r="H41" i="1" s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DP20" i="1"/>
  <c r="DO20" i="1"/>
  <c r="DM20" i="1"/>
  <c r="DK20" i="1"/>
  <c r="DI20" i="1"/>
  <c r="DH20" i="1"/>
  <c r="DF20" i="1"/>
  <c r="DD20" i="1"/>
  <c r="DB20" i="1"/>
  <c r="DA20" i="1"/>
  <c r="CY20" i="1"/>
  <c r="CW20" i="1"/>
  <c r="CU20" i="1"/>
  <c r="CT20" i="1"/>
  <c r="CR20" i="1"/>
  <c r="CP20" i="1"/>
  <c r="CN20" i="1"/>
  <c r="CM20" i="1"/>
  <c r="CK20" i="1"/>
  <c r="CI20" i="1"/>
  <c r="CG20" i="1"/>
  <c r="CF20" i="1"/>
  <c r="CD20" i="1"/>
  <c r="CB20" i="1"/>
  <c r="BZ20" i="1"/>
  <c r="BY20" i="1"/>
  <c r="BW20" i="1"/>
  <c r="BU20" i="1"/>
  <c r="BS20" i="1"/>
  <c r="BR20" i="1"/>
  <c r="BP20" i="1"/>
  <c r="BN20" i="1"/>
  <c r="BL20" i="1"/>
  <c r="BK20" i="1"/>
  <c r="BI20" i="1"/>
  <c r="BG20" i="1"/>
  <c r="BE20" i="1"/>
  <c r="BD20" i="1"/>
  <c r="AZ20" i="1"/>
  <c r="AX20" i="1"/>
  <c r="AW20" i="1"/>
  <c r="AU20" i="1"/>
  <c r="AS20" i="1"/>
  <c r="AQ20" i="1"/>
  <c r="AP20" i="1"/>
  <c r="AJ20" i="1"/>
  <c r="AI20" i="1"/>
  <c r="AE20" i="1"/>
  <c r="AC20" i="1"/>
  <c r="AB20" i="1"/>
  <c r="Z20" i="1"/>
  <c r="X20" i="1"/>
  <c r="S20" i="1"/>
  <c r="Q20" i="1"/>
  <c r="L20" i="1"/>
  <c r="J20" i="1"/>
  <c r="DN19" i="1"/>
  <c r="DN18" i="1"/>
  <c r="DN17" i="1"/>
  <c r="DN16" i="1"/>
  <c r="DN15" i="1"/>
  <c r="DN14" i="1"/>
  <c r="DN13" i="1"/>
  <c r="DN12" i="1"/>
  <c r="DN11" i="1"/>
  <c r="DN10" i="1"/>
  <c r="DN9" i="1"/>
  <c r="DN8" i="1"/>
  <c r="DN7" i="1"/>
  <c r="DL19" i="1"/>
  <c r="DL18" i="1"/>
  <c r="DL17" i="1"/>
  <c r="DL16" i="1"/>
  <c r="DL15" i="1"/>
  <c r="DL14" i="1"/>
  <c r="DL13" i="1"/>
  <c r="DL12" i="1"/>
  <c r="DL11" i="1"/>
  <c r="DL10" i="1"/>
  <c r="DL9" i="1"/>
  <c r="DL8" i="1"/>
  <c r="DL7" i="1"/>
  <c r="DL6" i="1"/>
  <c r="DJ19" i="1"/>
  <c r="DJ18" i="1"/>
  <c r="DJ17" i="1"/>
  <c r="DJ16" i="1"/>
  <c r="DJ15" i="1"/>
  <c r="DJ14" i="1"/>
  <c r="DJ13" i="1"/>
  <c r="DJ12" i="1"/>
  <c r="DJ11" i="1"/>
  <c r="DJ10" i="1"/>
  <c r="DJ9" i="1"/>
  <c r="DJ8" i="1"/>
  <c r="DJ7" i="1"/>
  <c r="DJ6" i="1"/>
  <c r="DG19" i="1"/>
  <c r="DG18" i="1"/>
  <c r="DG17" i="1"/>
  <c r="DG16" i="1"/>
  <c r="DG15" i="1"/>
  <c r="DG14" i="1"/>
  <c r="DG13" i="1"/>
  <c r="DG12" i="1"/>
  <c r="DG11" i="1"/>
  <c r="DG10" i="1"/>
  <c r="DG9" i="1"/>
  <c r="DG8" i="1"/>
  <c r="DG7" i="1"/>
  <c r="DG6" i="1"/>
  <c r="DE19" i="1"/>
  <c r="DE18" i="1"/>
  <c r="DE17" i="1"/>
  <c r="DE16" i="1"/>
  <c r="DE15" i="1"/>
  <c r="DE14" i="1"/>
  <c r="DE13" i="1"/>
  <c r="DE12" i="1"/>
  <c r="DE11" i="1"/>
  <c r="DE10" i="1"/>
  <c r="DE9" i="1"/>
  <c r="DE8" i="1"/>
  <c r="DE7" i="1"/>
  <c r="DE6" i="1"/>
  <c r="DC19" i="1"/>
  <c r="DC18" i="1"/>
  <c r="DC17" i="1"/>
  <c r="DC16" i="1"/>
  <c r="DC15" i="1"/>
  <c r="DC14" i="1"/>
  <c r="DC13" i="1"/>
  <c r="DC12" i="1"/>
  <c r="DC11" i="1"/>
  <c r="DC10" i="1"/>
  <c r="DC9" i="1"/>
  <c r="DC8" i="1"/>
  <c r="DC7" i="1"/>
  <c r="DC6" i="1"/>
  <c r="CZ19" i="1"/>
  <c r="CZ18" i="1"/>
  <c r="CZ17" i="1"/>
  <c r="CZ16" i="1"/>
  <c r="CZ15" i="1"/>
  <c r="CZ14" i="1"/>
  <c r="CZ13" i="1"/>
  <c r="CZ12" i="1"/>
  <c r="CZ11" i="1"/>
  <c r="CZ10" i="1"/>
  <c r="CX19" i="1"/>
  <c r="CX18" i="1"/>
  <c r="CX17" i="1"/>
  <c r="CX16" i="1"/>
  <c r="CX15" i="1"/>
  <c r="CX14" i="1"/>
  <c r="CX13" i="1"/>
  <c r="CX12" i="1"/>
  <c r="CX11" i="1"/>
  <c r="CX10" i="1"/>
  <c r="CV19" i="1"/>
  <c r="CV18" i="1"/>
  <c r="CV17" i="1"/>
  <c r="CV16" i="1"/>
  <c r="CV15" i="1"/>
  <c r="CV14" i="1"/>
  <c r="CV13" i="1"/>
  <c r="CV12" i="1"/>
  <c r="CV11" i="1"/>
  <c r="CV10" i="1"/>
  <c r="CS19" i="1"/>
  <c r="CS18" i="1"/>
  <c r="CS16" i="1"/>
  <c r="CS14" i="1"/>
  <c r="CS11" i="1"/>
  <c r="CQ19" i="1"/>
  <c r="CQ18" i="1"/>
  <c r="CQ16" i="1"/>
  <c r="CQ14" i="1"/>
  <c r="CQ11" i="1"/>
  <c r="CO19" i="1"/>
  <c r="CO18" i="1"/>
  <c r="CO16" i="1"/>
  <c r="CO14" i="1"/>
  <c r="CO11" i="1"/>
  <c r="CL19" i="1"/>
  <c r="CL18" i="1"/>
  <c r="CL17" i="1"/>
  <c r="CL16" i="1"/>
  <c r="CL15" i="1"/>
  <c r="CL14" i="1"/>
  <c r="CL13" i="1"/>
  <c r="CL12" i="1"/>
  <c r="CL11" i="1"/>
  <c r="CL10" i="1"/>
  <c r="CJ19" i="1"/>
  <c r="CJ18" i="1"/>
  <c r="CJ17" i="1"/>
  <c r="CJ16" i="1"/>
  <c r="CJ15" i="1"/>
  <c r="CJ14" i="1"/>
  <c r="CJ13" i="1"/>
  <c r="CJ12" i="1"/>
  <c r="CJ11" i="1"/>
  <c r="CJ10" i="1"/>
  <c r="CH19" i="1"/>
  <c r="CH18" i="1"/>
  <c r="CH17" i="1"/>
  <c r="CH16" i="1"/>
  <c r="CH15" i="1"/>
  <c r="CH14" i="1"/>
  <c r="CH13" i="1"/>
  <c r="CH12" i="1"/>
  <c r="CH11" i="1"/>
  <c r="CH10" i="1"/>
  <c r="CE19" i="1"/>
  <c r="CE18" i="1"/>
  <c r="CE17" i="1"/>
  <c r="CE16" i="1"/>
  <c r="CE15" i="1"/>
  <c r="CE14" i="1"/>
  <c r="CE13" i="1"/>
  <c r="CE12" i="1"/>
  <c r="CE11" i="1"/>
  <c r="CE10" i="1"/>
  <c r="CE9" i="1"/>
  <c r="CE8" i="1"/>
  <c r="CE7" i="1"/>
  <c r="CE6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CC7" i="1"/>
  <c r="CC6" i="1"/>
  <c r="CA19" i="1"/>
  <c r="CA18" i="1"/>
  <c r="CA17" i="1"/>
  <c r="CA16" i="1"/>
  <c r="CA15" i="1"/>
  <c r="CA14" i="1"/>
  <c r="CA13" i="1"/>
  <c r="CA12" i="1"/>
  <c r="CA11" i="1"/>
  <c r="CA10" i="1"/>
  <c r="CA9" i="1"/>
  <c r="CA8" i="1"/>
  <c r="CA7" i="1"/>
  <c r="CA6" i="1"/>
  <c r="BX19" i="1"/>
  <c r="BX18" i="1"/>
  <c r="BX17" i="1"/>
  <c r="BX16" i="1"/>
  <c r="BX15" i="1"/>
  <c r="BX14" i="1"/>
  <c r="BX13" i="1"/>
  <c r="BX12" i="1"/>
  <c r="BX11" i="1"/>
  <c r="BX10" i="1"/>
  <c r="BX9" i="1"/>
  <c r="BX8" i="1"/>
  <c r="BX7" i="1"/>
  <c r="BX6" i="1"/>
  <c r="BV19" i="1"/>
  <c r="BV18" i="1"/>
  <c r="BV17" i="1"/>
  <c r="BV16" i="1"/>
  <c r="BV15" i="1"/>
  <c r="BV14" i="1"/>
  <c r="BV13" i="1"/>
  <c r="BV12" i="1"/>
  <c r="BV11" i="1"/>
  <c r="BV10" i="1"/>
  <c r="BV9" i="1"/>
  <c r="BV8" i="1"/>
  <c r="BV7" i="1"/>
  <c r="BV6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T7" i="1"/>
  <c r="BT6" i="1"/>
  <c r="BQ19" i="1"/>
  <c r="BQ18" i="1"/>
  <c r="BQ17" i="1"/>
  <c r="BQ16" i="1"/>
  <c r="BQ15" i="1"/>
  <c r="BQ14" i="1"/>
  <c r="BQ13" i="1"/>
  <c r="BQ12" i="1"/>
  <c r="BQ11" i="1"/>
  <c r="BQ10" i="1"/>
  <c r="BQ9" i="1"/>
  <c r="BQ8" i="1"/>
  <c r="BQ7" i="1"/>
  <c r="BQ6" i="1"/>
  <c r="BO19" i="1"/>
  <c r="BO18" i="1"/>
  <c r="BO17" i="1"/>
  <c r="BO16" i="1"/>
  <c r="BO15" i="1"/>
  <c r="BO14" i="1"/>
  <c r="BO13" i="1"/>
  <c r="BO12" i="1"/>
  <c r="BO11" i="1"/>
  <c r="BO10" i="1"/>
  <c r="BO9" i="1"/>
  <c r="BO8" i="1"/>
  <c r="BO7" i="1"/>
  <c r="BO6" i="1"/>
  <c r="BM19" i="1"/>
  <c r="BM18" i="1"/>
  <c r="BM17" i="1"/>
  <c r="BM16" i="1"/>
  <c r="BM15" i="1"/>
  <c r="BM14" i="1"/>
  <c r="BM13" i="1"/>
  <c r="BM12" i="1"/>
  <c r="BM11" i="1"/>
  <c r="BM10" i="1"/>
  <c r="BM9" i="1"/>
  <c r="BM8" i="1"/>
  <c r="BM7" i="1"/>
  <c r="BM6" i="1"/>
  <c r="BJ19" i="1"/>
  <c r="BJ18" i="1"/>
  <c r="BJ17" i="1"/>
  <c r="BJ16" i="1"/>
  <c r="BJ15" i="1"/>
  <c r="BJ14" i="1"/>
  <c r="BJ13" i="1"/>
  <c r="BJ12" i="1"/>
  <c r="BJ11" i="1"/>
  <c r="BJ10" i="1"/>
  <c r="BJ9" i="1"/>
  <c r="BJ8" i="1"/>
  <c r="BJ7" i="1"/>
  <c r="BJ6" i="1"/>
  <c r="BH19" i="1"/>
  <c r="BH18" i="1"/>
  <c r="BH17" i="1"/>
  <c r="BH16" i="1"/>
  <c r="BH15" i="1"/>
  <c r="BH14" i="1"/>
  <c r="BH13" i="1"/>
  <c r="BH12" i="1"/>
  <c r="BH11" i="1"/>
  <c r="BH10" i="1"/>
  <c r="BH9" i="1"/>
  <c r="BH8" i="1"/>
  <c r="BH7" i="1"/>
  <c r="BH6" i="1"/>
  <c r="BF19" i="1"/>
  <c r="BF18" i="1"/>
  <c r="BF17" i="1"/>
  <c r="BF16" i="1"/>
  <c r="BF15" i="1"/>
  <c r="BF14" i="1"/>
  <c r="BF13" i="1"/>
  <c r="BF12" i="1"/>
  <c r="BF11" i="1"/>
  <c r="BF10" i="1"/>
  <c r="BF9" i="1"/>
  <c r="BF8" i="1"/>
  <c r="BF7" i="1"/>
  <c r="BF6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C7" i="1"/>
  <c r="BC6" i="1"/>
  <c r="BA19" i="1"/>
  <c r="BA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AY19" i="1"/>
  <c r="AY18" i="1"/>
  <c r="AY17" i="1"/>
  <c r="AY16" i="1"/>
  <c r="AY15" i="1"/>
  <c r="AY14" i="1"/>
  <c r="AY13" i="1"/>
  <c r="AY12" i="1"/>
  <c r="AY11" i="1"/>
  <c r="AY10" i="1"/>
  <c r="AY9" i="1"/>
  <c r="AY8" i="1"/>
  <c r="AY7" i="1"/>
  <c r="AY6" i="1"/>
  <c r="AV19" i="1"/>
  <c r="AV18" i="1"/>
  <c r="AV17" i="1"/>
  <c r="AV16" i="1"/>
  <c r="AV15" i="1"/>
  <c r="AV14" i="1"/>
  <c r="AV13" i="1"/>
  <c r="AV12" i="1"/>
  <c r="AV11" i="1"/>
  <c r="AV10" i="1"/>
  <c r="AV9" i="1"/>
  <c r="AV8" i="1"/>
  <c r="AV7" i="1"/>
  <c r="AV6" i="1"/>
  <c r="AT19" i="1"/>
  <c r="AT18" i="1"/>
  <c r="AT17" i="1"/>
  <c r="AT16" i="1"/>
  <c r="AT15" i="1"/>
  <c r="AT14" i="1"/>
  <c r="AT13" i="1"/>
  <c r="AT12" i="1"/>
  <c r="AT11" i="1"/>
  <c r="AT10" i="1"/>
  <c r="AT9" i="1"/>
  <c r="AT8" i="1"/>
  <c r="AT7" i="1"/>
  <c r="AT6" i="1"/>
  <c r="AR19" i="1"/>
  <c r="AR18" i="1"/>
  <c r="AR17" i="1"/>
  <c r="AR16" i="1"/>
  <c r="AR15" i="1"/>
  <c r="AR14" i="1"/>
  <c r="AR13" i="1"/>
  <c r="AR12" i="1"/>
  <c r="AR11" i="1"/>
  <c r="AR10" i="1"/>
  <c r="AR9" i="1"/>
  <c r="AR8" i="1"/>
  <c r="AR7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M6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M6" i="1" l="1"/>
  <c r="V20" i="1"/>
  <c r="O20" i="1"/>
  <c r="F6" i="1"/>
  <c r="M15" i="1"/>
  <c r="T7" i="1"/>
  <c r="T8" i="1"/>
  <c r="M8" i="1"/>
  <c r="T15" i="1"/>
  <c r="T6" i="1"/>
  <c r="T12" i="1"/>
  <c r="T16" i="1"/>
  <c r="M10" i="1"/>
  <c r="M14" i="1"/>
  <c r="M16" i="1"/>
  <c r="M13" i="1"/>
  <c r="M12" i="1"/>
  <c r="M18" i="1"/>
  <c r="M9" i="1"/>
  <c r="M17" i="1"/>
  <c r="T18" i="1"/>
  <c r="T11" i="1"/>
  <c r="T19" i="1"/>
  <c r="U20" i="1"/>
  <c r="T10" i="1"/>
  <c r="T14" i="1"/>
  <c r="T27" i="1"/>
  <c r="M27" i="1"/>
  <c r="N20" i="1"/>
  <c r="F40" i="1"/>
  <c r="G41" i="1"/>
  <c r="F29" i="1"/>
  <c r="F31" i="1"/>
  <c r="F33" i="1"/>
  <c r="F35" i="1"/>
  <c r="F37" i="1"/>
  <c r="F39" i="1"/>
  <c r="F32" i="1"/>
  <c r="F36" i="1"/>
  <c r="F27" i="1"/>
  <c r="F15" i="1"/>
  <c r="F11" i="1"/>
  <c r="F19" i="1"/>
  <c r="T9" i="1"/>
  <c r="T13" i="1"/>
  <c r="T17" i="1"/>
  <c r="M7" i="1"/>
  <c r="M11" i="1"/>
  <c r="M19" i="1"/>
  <c r="H20" i="1"/>
  <c r="F9" i="1"/>
  <c r="G20" i="1"/>
  <c r="F7" i="1"/>
  <c r="F12" i="1"/>
  <c r="F16" i="1"/>
  <c r="F8" i="1"/>
  <c r="F13" i="1"/>
  <c r="F17" i="1"/>
  <c r="F10" i="1"/>
  <c r="F14" i="1"/>
  <c r="F18" i="1"/>
</calcChain>
</file>

<file path=xl/sharedStrings.xml><?xml version="1.0" encoding="utf-8"?>
<sst xmlns="http://schemas.openxmlformats.org/spreadsheetml/2006/main" count="491" uniqueCount="44">
  <si>
    <t>MATEŘSKÉ ŠKOLY 
s celodenním provozem</t>
  </si>
  <si>
    <t>VYŠŠÍ ODBORNÉ ŠKOLY</t>
  </si>
  <si>
    <t>ZÁKLADNÍ UMĚLECKÉ ŠKOLY</t>
  </si>
  <si>
    <t>ŠKOLNÍ DRUŽINY</t>
  </si>
  <si>
    <t>KONZERVATOŘE</t>
  </si>
  <si>
    <t>Pořadí</t>
  </si>
  <si>
    <t>v Kč</t>
  </si>
  <si>
    <t>v %</t>
  </si>
  <si>
    <t>Hl. m. Praha</t>
  </si>
  <si>
    <t>Středočeský</t>
  </si>
  <si>
    <t>Jihočeský</t>
  </si>
  <si>
    <t>Plzeňský</t>
  </si>
  <si>
    <t xml:space="preserve">Karlovarský 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</si>
  <si>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</si>
  <si>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</si>
  <si>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</si>
  <si>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</si>
  <si>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</si>
  <si>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</si>
  <si>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</si>
  <si>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Moravskoslezský</t>
  </si>
  <si>
    <t>Zlínský</t>
  </si>
  <si>
    <t>Průměr ČR</t>
  </si>
  <si>
    <t>x</t>
  </si>
  <si>
    <r>
      <t>Střední vzdělávání s maturitní zkouškou kategorie</t>
    </r>
    <r>
      <rPr>
        <b/>
        <sz val="11.5"/>
        <rFont val="Calibri"/>
        <family val="2"/>
        <charset val="238"/>
      </rPr>
      <t> </t>
    </r>
    <r>
      <rPr>
        <b/>
        <sz val="11.5"/>
        <rFont val="Arial"/>
        <family val="2"/>
        <charset val="238"/>
      </rPr>
      <t>oborů</t>
    </r>
    <r>
      <rPr>
        <b/>
        <sz val="11.5"/>
        <rFont val="Calibri"/>
        <family val="2"/>
        <charset val="238"/>
      </rPr>
      <t> </t>
    </r>
    <r>
      <rPr>
        <b/>
        <sz val="11.5"/>
        <rFont val="Arial"/>
        <family val="2"/>
        <charset val="238"/>
      </rPr>
      <t>K</t>
    </r>
  </si>
  <si>
    <t>Střední vzdělávání s maturitní zkouškou kategorie oborů M</t>
  </si>
  <si>
    <t>Střední vzdělávání s maturitní zkouškou kategorie oborů L5</t>
  </si>
  <si>
    <t>Střední vzdělávání s maturitní zkouškou kategorie oborů L0 - teoretická výuka</t>
  </si>
  <si>
    <t>Střední vzdělávání s maturitní zkouškou kategorie oborů L0 - odborná výuka</t>
  </si>
  <si>
    <t>ZÁKLADNÍ ŠKOLY 
tvořené pouze ročníky 1. stupně</t>
  </si>
  <si>
    <r>
      <t>Střední vzdělávání s výučním listem kategorie oborů H</t>
    </r>
    <r>
      <rPr>
        <b/>
        <sz val="11.5"/>
        <rFont val="Calibri"/>
        <family val="2"/>
        <charset val="238"/>
      </rPr>
      <t> </t>
    </r>
    <r>
      <rPr>
        <b/>
        <sz val="11.5"/>
        <rFont val="Arial"/>
        <family val="2"/>
        <charset val="238"/>
      </rPr>
      <t>– odborná výuka</t>
    </r>
  </si>
  <si>
    <t>Střední vzdělávání s výučním listem kategorie oborů E _x001E__x001E_– teoretická výuka</t>
  </si>
  <si>
    <t>Střední vzdělávání s výučním listem kategorie oborů E – odborná výuka</t>
  </si>
  <si>
    <t>Tabulka č. 1:</t>
  </si>
  <si>
    <t>Tabulka č. 2:</t>
  </si>
  <si>
    <t>ZÁKLADNÍ ŠKOLY 
tvořené oběma stupni</t>
  </si>
  <si>
    <r>
      <t>Střední vzdělávání s výučním listem kategorie oborů H</t>
    </r>
    <r>
      <rPr>
        <b/>
        <sz val="11.5"/>
        <rFont val="Calibri"/>
        <family val="2"/>
        <charset val="238"/>
      </rPr>
      <t> </t>
    </r>
    <r>
      <rPr>
        <b/>
        <sz val="11.5"/>
        <rFont val="Arial"/>
        <family val="2"/>
        <charset val="238"/>
      </rPr>
      <t>– teoretická výuka</t>
    </r>
  </si>
  <si>
    <r>
      <t xml:space="preserve">Ukazatel </t>
    </r>
    <r>
      <rPr>
        <b/>
        <sz val="14"/>
        <rFont val="Arial"/>
        <family val="2"/>
        <charset val="238"/>
      </rPr>
      <t>P</t>
    </r>
    <r>
      <rPr>
        <b/>
        <vertAlign val="subscript"/>
        <sz val="14"/>
        <rFont val="Arial"/>
        <family val="2"/>
        <charset val="238"/>
      </rPr>
      <t>o</t>
    </r>
    <r>
      <rPr>
        <b/>
        <sz val="10"/>
        <rFont val="Arial"/>
        <family val="2"/>
        <charset val="238"/>
      </rPr>
      <t xml:space="preserve"> / kraj</t>
    </r>
  </si>
  <si>
    <r>
      <t xml:space="preserve">Ukazatel </t>
    </r>
    <r>
      <rPr>
        <b/>
        <sz val="14"/>
        <rFont val="Arial"/>
        <family val="2"/>
        <charset val="238"/>
      </rPr>
      <t>P</t>
    </r>
    <r>
      <rPr>
        <b/>
        <vertAlign val="subscript"/>
        <sz val="14"/>
        <rFont val="Arial"/>
        <family val="2"/>
        <charset val="238"/>
      </rPr>
      <t>p</t>
    </r>
    <r>
      <rPr>
        <b/>
        <sz val="10"/>
        <rFont val="Arial"/>
        <family val="2"/>
        <charset val="238"/>
      </rPr>
      <t xml:space="preserve"> / kraj</t>
    </r>
  </si>
  <si>
    <r>
      <t>Ukazatel průměrné měsíční výše rozpočtovaného platu pedagogického pracovníka (P</t>
    </r>
    <r>
      <rPr>
        <b/>
        <vertAlign val="subscript"/>
        <sz val="14"/>
        <rFont val="Arial"/>
        <family val="2"/>
        <charset val="238"/>
      </rPr>
      <t>p</t>
    </r>
    <r>
      <rPr>
        <b/>
        <sz val="14"/>
        <rFont val="Arial"/>
        <family val="2"/>
        <charset val="238"/>
      </rPr>
      <t>)</t>
    </r>
  </si>
  <si>
    <r>
      <t>Ukazatel průměrné měsíční výše rozpočtovaného platu nepedagogického pracovníka (P</t>
    </r>
    <r>
      <rPr>
        <b/>
        <vertAlign val="subscript"/>
        <sz val="14"/>
        <rFont val="Arial"/>
        <family val="2"/>
        <charset val="238"/>
      </rPr>
      <t>o</t>
    </r>
    <r>
      <rPr>
        <b/>
        <sz val="14"/>
        <rFont val="Arial"/>
        <family val="2"/>
        <charset val="238"/>
      </rPr>
      <t>)</t>
    </r>
  </si>
  <si>
    <t>DOMOVY MLÁDEŽE</t>
  </si>
  <si>
    <t>ŠKOLNÍ STRAVOVÁNÍ</t>
  </si>
  <si>
    <t>změna 2017 proti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</si>
</sst>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+\ #,##0.00;[Red]\-\ #,##0.00"/>
    <numFmt numFmtId="165" formatCode="\+\ #,##0;[Red]\-\ #,##0"/>
    <numFmt numFmtId="166" formatCode="0&quot;.&quot;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b/>
      <sz val="11.5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1.5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vertAlign val="subscript"/>
      <sz val="14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BDBD"/>
        <bgColor indexed="64"/>
      </patternFill>
    </fill>
    <fill>
      <patternFill patternType="solid">
        <fgColor rgb="FFB0FAD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7E8FF"/>
        <bgColor indexed="64"/>
      </patternFill>
    </fill>
    <fill>
      <patternFill patternType="solid">
        <fgColor rgb="FF69D8FF"/>
        <bgColor indexed="64"/>
      </patternFill>
    </fill>
    <fill>
      <patternFill patternType="solid">
        <fgColor rgb="FFCCFCE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D1D1"/>
        <bgColor indexed="64"/>
      </patternFill>
    </fill>
    <fill>
      <patternFill patternType="solid">
        <fgColor rgb="FFD4B8A8"/>
        <bgColor indexed="64"/>
      </patternFill>
    </fill>
    <fill>
      <patternFill patternType="solid">
        <fgColor rgb="FFC19881"/>
        <bgColor indexed="64"/>
      </patternFill>
    </fill>
    <fill>
      <patternFill patternType="solid">
        <fgColor rgb="FFFDF0A1"/>
        <bgColor indexed="64"/>
      </patternFill>
    </fill>
    <fill>
      <patternFill patternType="solid">
        <fgColor rgb="FFFBE1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DE9D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6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2" xfId="1" applyFont="1" applyBorder="1"/>
    <xf numFmtId="0" fontId="4" fillId="0" borderId="3" xfId="1" applyFont="1" applyBorder="1"/>
    <xf numFmtId="0" fontId="2" fillId="0" borderId="4" xfId="1" applyFont="1" applyBorder="1"/>
    <xf numFmtId="0" fontId="2" fillId="0" borderId="5" xfId="1" applyFont="1" applyBorder="1"/>
    <xf numFmtId="0" fontId="2" fillId="0" borderId="6" xfId="1" applyFont="1" applyBorder="1"/>
    <xf numFmtId="0" fontId="9" fillId="0" borderId="0" xfId="1" applyFont="1"/>
    <xf numFmtId="0" fontId="10" fillId="0" borderId="0" xfId="1" applyFont="1"/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left"/>
    </xf>
    <xf numFmtId="3" fontId="4" fillId="13" borderId="17" xfId="1" applyNumberFormat="1" applyFont="1" applyFill="1" applyBorder="1" applyAlignment="1">
      <alignment horizontal="center"/>
    </xf>
    <xf numFmtId="3" fontId="4" fillId="14" borderId="17" xfId="1" applyNumberFormat="1" applyFont="1" applyFill="1" applyBorder="1" applyAlignment="1">
      <alignment horizontal="center"/>
    </xf>
    <xf numFmtId="3" fontId="4" fillId="15" borderId="17" xfId="1" applyNumberFormat="1" applyFont="1" applyFill="1" applyBorder="1" applyAlignment="1">
      <alignment horizontal="center"/>
    </xf>
    <xf numFmtId="3" fontId="4" fillId="16" borderId="17" xfId="1" applyNumberFormat="1" applyFont="1" applyFill="1" applyBorder="1" applyAlignment="1">
      <alignment horizontal="center"/>
    </xf>
    <xf numFmtId="3" fontId="7" fillId="13" borderId="8" xfId="1" applyNumberFormat="1" applyFont="1" applyFill="1" applyBorder="1"/>
    <xf numFmtId="3" fontId="7" fillId="13" borderId="12" xfId="1" applyNumberFormat="1" applyFont="1" applyFill="1" applyBorder="1"/>
    <xf numFmtId="3" fontId="7" fillId="13" borderId="15" xfId="1" applyNumberFormat="1" applyFont="1" applyFill="1" applyBorder="1"/>
    <xf numFmtId="165" fontId="7" fillId="13" borderId="10" xfId="1" applyNumberFormat="1" applyFont="1" applyFill="1" applyBorder="1"/>
    <xf numFmtId="165" fontId="7" fillId="13" borderId="13" xfId="1" applyNumberFormat="1" applyFont="1" applyFill="1" applyBorder="1"/>
    <xf numFmtId="165" fontId="7" fillId="13" borderId="16" xfId="1" applyNumberFormat="1" applyFont="1" applyFill="1" applyBorder="1"/>
    <xf numFmtId="3" fontId="4" fillId="13" borderId="19" xfId="1" applyNumberFormat="1" applyFont="1" applyFill="1" applyBorder="1" applyAlignment="1">
      <alignment horizontal="center"/>
    </xf>
    <xf numFmtId="165" fontId="2" fillId="13" borderId="20" xfId="1" applyNumberFormat="1" applyFont="1" applyFill="1" applyBorder="1" applyAlignment="1">
      <alignment horizontal="right"/>
    </xf>
    <xf numFmtId="164" fontId="2" fillId="3" borderId="21" xfId="1" applyNumberFormat="1" applyFont="1" applyFill="1" applyBorder="1"/>
    <xf numFmtId="164" fontId="2" fillId="3" borderId="12" xfId="1" applyNumberFormat="1" applyFont="1" applyFill="1" applyBorder="1"/>
    <xf numFmtId="164" fontId="2" fillId="3" borderId="15" xfId="1" applyNumberFormat="1" applyFont="1" applyFill="1" applyBorder="1"/>
    <xf numFmtId="3" fontId="7" fillId="14" borderId="8" xfId="1" applyNumberFormat="1" applyFont="1" applyFill="1" applyBorder="1"/>
    <xf numFmtId="3" fontId="7" fillId="14" borderId="12" xfId="1" applyNumberFormat="1" applyFont="1" applyFill="1" applyBorder="1"/>
    <xf numFmtId="3" fontId="7" fillId="14" borderId="15" xfId="1" applyNumberFormat="1" applyFont="1" applyFill="1" applyBorder="1"/>
    <xf numFmtId="164" fontId="7" fillId="2" borderId="21" xfId="1" applyNumberFormat="1" applyFont="1" applyFill="1" applyBorder="1"/>
    <xf numFmtId="165" fontId="7" fillId="14" borderId="10" xfId="1" applyNumberFormat="1" applyFont="1" applyFill="1" applyBorder="1"/>
    <xf numFmtId="164" fontId="7" fillId="2" borderId="12" xfId="1" applyNumberFormat="1" applyFont="1" applyFill="1" applyBorder="1"/>
    <xf numFmtId="165" fontId="7" fillId="14" borderId="13" xfId="1" applyNumberFormat="1" applyFont="1" applyFill="1" applyBorder="1"/>
    <xf numFmtId="164" fontId="7" fillId="2" borderId="15" xfId="1" applyNumberFormat="1" applyFont="1" applyFill="1" applyBorder="1"/>
    <xf numFmtId="165" fontId="7" fillId="14" borderId="16" xfId="1" applyNumberFormat="1" applyFont="1" applyFill="1" applyBorder="1"/>
    <xf numFmtId="3" fontId="4" fillId="14" borderId="19" xfId="1" applyNumberFormat="1" applyFont="1" applyFill="1" applyBorder="1" applyAlignment="1">
      <alignment horizontal="center"/>
    </xf>
    <xf numFmtId="165" fontId="2" fillId="14" borderId="20" xfId="1" applyNumberFormat="1" applyFont="1" applyFill="1" applyBorder="1" applyAlignment="1">
      <alignment horizontal="right"/>
    </xf>
    <xf numFmtId="3" fontId="7" fillId="15" borderId="8" xfId="1" applyNumberFormat="1" applyFont="1" applyFill="1" applyBorder="1"/>
    <xf numFmtId="3" fontId="7" fillId="15" borderId="12" xfId="1" applyNumberFormat="1" applyFont="1" applyFill="1" applyBorder="1"/>
    <xf numFmtId="3" fontId="7" fillId="15" borderId="15" xfId="1" applyNumberFormat="1" applyFont="1" applyFill="1" applyBorder="1"/>
    <xf numFmtId="164" fontId="7" fillId="4" borderId="21" xfId="1" applyNumberFormat="1" applyFont="1" applyFill="1" applyBorder="1"/>
    <xf numFmtId="165" fontId="7" fillId="15" borderId="10" xfId="1" applyNumberFormat="1" applyFont="1" applyFill="1" applyBorder="1"/>
    <xf numFmtId="164" fontId="7" fillId="4" borderId="12" xfId="1" applyNumberFormat="1" applyFont="1" applyFill="1" applyBorder="1"/>
    <xf numFmtId="165" fontId="7" fillId="15" borderId="13" xfId="1" applyNumberFormat="1" applyFont="1" applyFill="1" applyBorder="1"/>
    <xf numFmtId="164" fontId="7" fillId="4" borderId="15" xfId="1" applyNumberFormat="1" applyFont="1" applyFill="1" applyBorder="1"/>
    <xf numFmtId="165" fontId="7" fillId="15" borderId="16" xfId="1" applyNumberFormat="1" applyFont="1" applyFill="1" applyBorder="1"/>
    <xf numFmtId="3" fontId="4" fillId="15" borderId="19" xfId="1" applyNumberFormat="1" applyFont="1" applyFill="1" applyBorder="1" applyAlignment="1">
      <alignment horizontal="center"/>
    </xf>
    <xf numFmtId="165" fontId="2" fillId="15" borderId="20" xfId="1" applyNumberFormat="1" applyFont="1" applyFill="1" applyBorder="1" applyAlignment="1">
      <alignment horizontal="right"/>
    </xf>
    <xf numFmtId="3" fontId="7" fillId="16" borderId="8" xfId="1" applyNumberFormat="1" applyFont="1" applyFill="1" applyBorder="1"/>
    <xf numFmtId="3" fontId="7" fillId="16" borderId="12" xfId="1" applyNumberFormat="1" applyFont="1" applyFill="1" applyBorder="1"/>
    <xf numFmtId="3" fontId="7" fillId="16" borderId="15" xfId="1" applyNumberFormat="1" applyFont="1" applyFill="1" applyBorder="1"/>
    <xf numFmtId="164" fontId="7" fillId="5" borderId="21" xfId="1" applyNumberFormat="1" applyFont="1" applyFill="1" applyBorder="1"/>
    <xf numFmtId="165" fontId="7" fillId="16" borderId="10" xfId="1" applyNumberFormat="1" applyFont="1" applyFill="1" applyBorder="1"/>
    <xf numFmtId="164" fontId="7" fillId="5" borderId="12" xfId="1" applyNumberFormat="1" applyFont="1" applyFill="1" applyBorder="1"/>
    <xf numFmtId="165" fontId="7" fillId="16" borderId="13" xfId="1" applyNumberFormat="1" applyFont="1" applyFill="1" applyBorder="1"/>
    <xf numFmtId="164" fontId="7" fillId="5" borderId="15" xfId="1" applyNumberFormat="1" applyFont="1" applyFill="1" applyBorder="1"/>
    <xf numFmtId="165" fontId="7" fillId="16" borderId="16" xfId="1" applyNumberFormat="1" applyFont="1" applyFill="1" applyBorder="1"/>
    <xf numFmtId="3" fontId="4" fillId="16" borderId="19" xfId="1" applyNumberFormat="1" applyFont="1" applyFill="1" applyBorder="1" applyAlignment="1">
      <alignment horizontal="center"/>
    </xf>
    <xf numFmtId="165" fontId="2" fillId="16" borderId="20" xfId="1" applyNumberFormat="1" applyFont="1" applyFill="1" applyBorder="1" applyAlignment="1">
      <alignment horizontal="right"/>
    </xf>
    <xf numFmtId="3" fontId="7" fillId="17" borderId="8" xfId="1" applyNumberFormat="1" applyFont="1" applyFill="1" applyBorder="1"/>
    <xf numFmtId="164" fontId="7" fillId="18" borderId="21" xfId="1" applyNumberFormat="1" applyFont="1" applyFill="1" applyBorder="1"/>
    <xf numFmtId="165" fontId="7" fillId="17" borderId="10" xfId="1" applyNumberFormat="1" applyFont="1" applyFill="1" applyBorder="1"/>
    <xf numFmtId="3" fontId="7" fillId="17" borderId="12" xfId="1" applyNumberFormat="1" applyFont="1" applyFill="1" applyBorder="1"/>
    <xf numFmtId="164" fontId="7" fillId="18" borderId="12" xfId="1" applyNumberFormat="1" applyFont="1" applyFill="1" applyBorder="1"/>
    <xf numFmtId="165" fontId="7" fillId="17" borderId="13" xfId="1" applyNumberFormat="1" applyFont="1" applyFill="1" applyBorder="1"/>
    <xf numFmtId="3" fontId="7" fillId="17" borderId="15" xfId="1" applyNumberFormat="1" applyFont="1" applyFill="1" applyBorder="1"/>
    <xf numFmtId="164" fontId="7" fillId="18" borderId="15" xfId="1" applyNumberFormat="1" applyFont="1" applyFill="1" applyBorder="1"/>
    <xf numFmtId="165" fontId="7" fillId="17" borderId="16" xfId="1" applyNumberFormat="1" applyFont="1" applyFill="1" applyBorder="1"/>
    <xf numFmtId="3" fontId="4" fillId="17" borderId="17" xfId="1" applyNumberFormat="1" applyFont="1" applyFill="1" applyBorder="1" applyAlignment="1">
      <alignment horizontal="center"/>
    </xf>
    <xf numFmtId="3" fontId="4" fillId="17" borderId="19" xfId="1" applyNumberFormat="1" applyFont="1" applyFill="1" applyBorder="1" applyAlignment="1">
      <alignment horizontal="center"/>
    </xf>
    <xf numFmtId="165" fontId="2" fillId="17" borderId="20" xfId="1" applyNumberFormat="1" applyFont="1" applyFill="1" applyBorder="1" applyAlignment="1">
      <alignment horizontal="right"/>
    </xf>
    <xf numFmtId="3" fontId="4" fillId="16" borderId="17" xfId="1" applyNumberFormat="1" applyFont="1" applyFill="1" applyBorder="1" applyAlignment="1">
      <alignment horizontal="right"/>
    </xf>
    <xf numFmtId="3" fontId="7" fillId="23" borderId="8" xfId="1" applyNumberFormat="1" applyFont="1" applyFill="1" applyBorder="1"/>
    <xf numFmtId="165" fontId="7" fillId="23" borderId="10" xfId="1" applyNumberFormat="1" applyFont="1" applyFill="1" applyBorder="1"/>
    <xf numFmtId="3" fontId="7" fillId="23" borderId="12" xfId="1" applyNumberFormat="1" applyFont="1" applyFill="1" applyBorder="1"/>
    <xf numFmtId="165" fontId="7" fillId="23" borderId="13" xfId="1" applyNumberFormat="1" applyFont="1" applyFill="1" applyBorder="1"/>
    <xf numFmtId="3" fontId="7" fillId="23" borderId="15" xfId="1" applyNumberFormat="1" applyFont="1" applyFill="1" applyBorder="1"/>
    <xf numFmtId="165" fontId="7" fillId="23" borderId="16" xfId="1" applyNumberFormat="1" applyFont="1" applyFill="1" applyBorder="1"/>
    <xf numFmtId="3" fontId="4" fillId="23" borderId="17" xfId="1" applyNumberFormat="1" applyFont="1" applyFill="1" applyBorder="1" applyAlignment="1">
      <alignment horizontal="center"/>
    </xf>
    <xf numFmtId="3" fontId="4" fillId="23" borderId="19" xfId="1" applyNumberFormat="1" applyFont="1" applyFill="1" applyBorder="1" applyAlignment="1">
      <alignment horizontal="center"/>
    </xf>
    <xf numFmtId="165" fontId="2" fillId="23" borderId="20" xfId="1" applyNumberFormat="1" applyFont="1" applyFill="1" applyBorder="1" applyAlignment="1">
      <alignment horizontal="right"/>
    </xf>
    <xf numFmtId="164" fontId="7" fillId="24" borderId="21" xfId="1" applyNumberFormat="1" applyFont="1" applyFill="1" applyBorder="1"/>
    <xf numFmtId="164" fontId="7" fillId="24" borderId="12" xfId="1" applyNumberFormat="1" applyFont="1" applyFill="1" applyBorder="1"/>
    <xf numFmtId="164" fontId="7" fillId="24" borderId="15" xfId="1" applyNumberFormat="1" applyFont="1" applyFill="1" applyBorder="1"/>
    <xf numFmtId="3" fontId="7" fillId="20" borderId="8" xfId="1" applyNumberFormat="1" applyFont="1" applyFill="1" applyBorder="1"/>
    <xf numFmtId="3" fontId="7" fillId="20" borderId="12" xfId="1" applyNumberFormat="1" applyFont="1" applyFill="1" applyBorder="1"/>
    <xf numFmtId="3" fontId="7" fillId="20" borderId="15" xfId="1" applyNumberFormat="1" applyFont="1" applyFill="1" applyBorder="1"/>
    <xf numFmtId="3" fontId="4" fillId="20" borderId="17" xfId="1" applyNumberFormat="1" applyFont="1" applyFill="1" applyBorder="1" applyAlignment="1">
      <alignment horizontal="center"/>
    </xf>
    <xf numFmtId="164" fontId="7" fillId="7" borderId="21" xfId="1" applyNumberFormat="1" applyFont="1" applyFill="1" applyBorder="1"/>
    <xf numFmtId="165" fontId="7" fillId="20" borderId="10" xfId="1" applyNumberFormat="1" applyFont="1" applyFill="1" applyBorder="1"/>
    <xf numFmtId="164" fontId="7" fillId="7" borderId="12" xfId="1" applyNumberFormat="1" applyFont="1" applyFill="1" applyBorder="1"/>
    <xf numFmtId="165" fontId="7" fillId="20" borderId="13" xfId="1" applyNumberFormat="1" applyFont="1" applyFill="1" applyBorder="1"/>
    <xf numFmtId="164" fontId="7" fillId="7" borderId="15" xfId="1" applyNumberFormat="1" applyFont="1" applyFill="1" applyBorder="1"/>
    <xf numFmtId="165" fontId="7" fillId="20" borderId="16" xfId="1" applyNumberFormat="1" applyFont="1" applyFill="1" applyBorder="1"/>
    <xf numFmtId="3" fontId="4" fillId="20" borderId="19" xfId="1" applyNumberFormat="1" applyFont="1" applyFill="1" applyBorder="1" applyAlignment="1">
      <alignment horizontal="center"/>
    </xf>
    <xf numFmtId="165" fontId="2" fillId="20" borderId="20" xfId="1" applyNumberFormat="1" applyFont="1" applyFill="1" applyBorder="1" applyAlignment="1">
      <alignment horizontal="right"/>
    </xf>
    <xf numFmtId="3" fontId="4" fillId="21" borderId="17" xfId="1" applyNumberFormat="1" applyFont="1" applyFill="1" applyBorder="1" applyAlignment="1">
      <alignment horizontal="center"/>
    </xf>
    <xf numFmtId="3" fontId="4" fillId="21" borderId="17" xfId="1" applyNumberFormat="1" applyFont="1" applyFill="1" applyBorder="1" applyAlignment="1">
      <alignment horizontal="right"/>
    </xf>
    <xf numFmtId="164" fontId="7" fillId="6" borderId="21" xfId="1" applyNumberFormat="1" applyFont="1" applyFill="1" applyBorder="1"/>
    <xf numFmtId="165" fontId="7" fillId="21" borderId="10" xfId="1" applyNumberFormat="1" applyFont="1" applyFill="1" applyBorder="1"/>
    <xf numFmtId="164" fontId="7" fillId="6" borderId="12" xfId="1" applyNumberFormat="1" applyFont="1" applyFill="1" applyBorder="1"/>
    <xf numFmtId="165" fontId="7" fillId="21" borderId="13" xfId="1" applyNumberFormat="1" applyFont="1" applyFill="1" applyBorder="1"/>
    <xf numFmtId="164" fontId="7" fillId="6" borderId="15" xfId="1" applyNumberFormat="1" applyFont="1" applyFill="1" applyBorder="1"/>
    <xf numFmtId="165" fontId="7" fillId="21" borderId="16" xfId="1" applyNumberFormat="1" applyFont="1" applyFill="1" applyBorder="1"/>
    <xf numFmtId="3" fontId="4" fillId="21" borderId="19" xfId="1" applyNumberFormat="1" applyFont="1" applyFill="1" applyBorder="1" applyAlignment="1">
      <alignment horizontal="center"/>
    </xf>
    <xf numFmtId="165" fontId="2" fillId="21" borderId="20" xfId="1" applyNumberFormat="1" applyFont="1" applyFill="1" applyBorder="1" applyAlignment="1">
      <alignment horizontal="right"/>
    </xf>
    <xf numFmtId="3" fontId="7" fillId="19" borderId="8" xfId="1" applyNumberFormat="1" applyFont="1" applyFill="1" applyBorder="1"/>
    <xf numFmtId="164" fontId="7" fillId="12" borderId="21" xfId="1" applyNumberFormat="1" applyFont="1" applyFill="1" applyBorder="1"/>
    <xf numFmtId="165" fontId="7" fillId="19" borderId="10" xfId="1" applyNumberFormat="1" applyFont="1" applyFill="1" applyBorder="1"/>
    <xf numFmtId="3" fontId="7" fillId="19" borderId="12" xfId="1" applyNumberFormat="1" applyFont="1" applyFill="1" applyBorder="1"/>
    <xf numFmtId="164" fontId="7" fillId="12" borderId="12" xfId="1" applyNumberFormat="1" applyFont="1" applyFill="1" applyBorder="1"/>
    <xf numFmtId="165" fontId="7" fillId="19" borderId="13" xfId="1" applyNumberFormat="1" applyFont="1" applyFill="1" applyBorder="1"/>
    <xf numFmtId="3" fontId="7" fillId="19" borderId="15" xfId="1" applyNumberFormat="1" applyFont="1" applyFill="1" applyBorder="1"/>
    <xf numFmtId="164" fontId="7" fillId="12" borderId="15" xfId="1" applyNumberFormat="1" applyFont="1" applyFill="1" applyBorder="1"/>
    <xf numFmtId="165" fontId="7" fillId="19" borderId="16" xfId="1" applyNumberFormat="1" applyFont="1" applyFill="1" applyBorder="1"/>
    <xf numFmtId="3" fontId="4" fillId="19" borderId="17" xfId="1" applyNumberFormat="1" applyFont="1" applyFill="1" applyBorder="1" applyAlignment="1">
      <alignment horizontal="center"/>
    </xf>
    <xf numFmtId="3" fontId="4" fillId="19" borderId="17" xfId="1" applyNumberFormat="1" applyFont="1" applyFill="1" applyBorder="1" applyAlignment="1">
      <alignment horizontal="right"/>
    </xf>
    <xf numFmtId="3" fontId="4" fillId="19" borderId="19" xfId="1" applyNumberFormat="1" applyFont="1" applyFill="1" applyBorder="1" applyAlignment="1">
      <alignment horizontal="center"/>
    </xf>
    <xf numFmtId="165" fontId="2" fillId="19" borderId="20" xfId="1" applyNumberFormat="1" applyFont="1" applyFill="1" applyBorder="1" applyAlignment="1">
      <alignment horizontal="right"/>
    </xf>
    <xf numFmtId="3" fontId="7" fillId="22" borderId="8" xfId="1" applyNumberFormat="1" applyFont="1" applyFill="1" applyBorder="1"/>
    <xf numFmtId="164" fontId="7" fillId="11" borderId="21" xfId="1" applyNumberFormat="1" applyFont="1" applyFill="1" applyBorder="1"/>
    <xf numFmtId="165" fontId="7" fillId="22" borderId="10" xfId="1" applyNumberFormat="1" applyFont="1" applyFill="1" applyBorder="1"/>
    <xf numFmtId="3" fontId="7" fillId="22" borderId="12" xfId="1" applyNumberFormat="1" applyFont="1" applyFill="1" applyBorder="1"/>
    <xf numFmtId="164" fontId="7" fillId="11" borderId="12" xfId="1" applyNumberFormat="1" applyFont="1" applyFill="1" applyBorder="1"/>
    <xf numFmtId="165" fontId="7" fillId="22" borderId="13" xfId="1" applyNumberFormat="1" applyFont="1" applyFill="1" applyBorder="1"/>
    <xf numFmtId="3" fontId="7" fillId="22" borderId="15" xfId="1" applyNumberFormat="1" applyFont="1" applyFill="1" applyBorder="1"/>
    <xf numFmtId="164" fontId="7" fillId="11" borderId="15" xfId="1" applyNumberFormat="1" applyFont="1" applyFill="1" applyBorder="1"/>
    <xf numFmtId="165" fontId="7" fillId="22" borderId="16" xfId="1" applyNumberFormat="1" applyFont="1" applyFill="1" applyBorder="1"/>
    <xf numFmtId="3" fontId="4" fillId="22" borderId="17" xfId="1" applyNumberFormat="1" applyFont="1" applyFill="1" applyBorder="1" applyAlignment="1">
      <alignment horizontal="center"/>
    </xf>
    <xf numFmtId="3" fontId="4" fillId="22" borderId="17" xfId="1" applyNumberFormat="1" applyFont="1" applyFill="1" applyBorder="1" applyAlignment="1">
      <alignment horizontal="right"/>
    </xf>
    <xf numFmtId="3" fontId="4" fillId="22" borderId="19" xfId="1" applyNumberFormat="1" applyFont="1" applyFill="1" applyBorder="1" applyAlignment="1">
      <alignment horizontal="center"/>
    </xf>
    <xf numFmtId="165" fontId="2" fillId="22" borderId="20" xfId="1" applyNumberFormat="1" applyFont="1" applyFill="1" applyBorder="1" applyAlignment="1">
      <alignment horizontal="right"/>
    </xf>
    <xf numFmtId="164" fontId="7" fillId="27" borderId="21" xfId="1" applyNumberFormat="1" applyFont="1" applyFill="1" applyBorder="1"/>
    <xf numFmtId="164" fontId="7" fillId="27" borderId="12" xfId="1" applyNumberFormat="1" applyFont="1" applyFill="1" applyBorder="1"/>
    <xf numFmtId="164" fontId="7" fillId="27" borderId="15" xfId="1" applyNumberFormat="1" applyFont="1" applyFill="1" applyBorder="1"/>
    <xf numFmtId="3" fontId="4" fillId="3" borderId="17" xfId="1" applyNumberFormat="1" applyFont="1" applyFill="1" applyBorder="1" applyAlignment="1">
      <alignment horizontal="center"/>
    </xf>
    <xf numFmtId="3" fontId="4" fillId="3" borderId="17" xfId="1" applyNumberFormat="1" applyFont="1" applyFill="1" applyBorder="1" applyAlignment="1">
      <alignment horizontal="right"/>
    </xf>
    <xf numFmtId="3" fontId="4" fillId="3" borderId="19" xfId="1" applyNumberFormat="1" applyFont="1" applyFill="1" applyBorder="1" applyAlignment="1">
      <alignment horizontal="center"/>
    </xf>
    <xf numFmtId="165" fontId="2" fillId="3" borderId="20" xfId="1" applyNumberFormat="1" applyFont="1" applyFill="1" applyBorder="1" applyAlignment="1">
      <alignment horizontal="right"/>
    </xf>
    <xf numFmtId="164" fontId="7" fillId="28" borderId="21" xfId="1" applyNumberFormat="1" applyFont="1" applyFill="1" applyBorder="1"/>
    <xf numFmtId="164" fontId="7" fillId="28" borderId="12" xfId="1" applyNumberFormat="1" applyFont="1" applyFill="1" applyBorder="1"/>
    <xf numFmtId="164" fontId="7" fillId="28" borderId="15" xfId="1" applyNumberFormat="1" applyFont="1" applyFill="1" applyBorder="1"/>
    <xf numFmtId="3" fontId="7" fillId="29" borderId="8" xfId="1" applyNumberFormat="1" applyFont="1" applyFill="1" applyBorder="1"/>
    <xf numFmtId="165" fontId="7" fillId="29" borderId="10" xfId="1" applyNumberFormat="1" applyFont="1" applyFill="1" applyBorder="1"/>
    <xf numFmtId="3" fontId="7" fillId="29" borderId="12" xfId="1" applyNumberFormat="1" applyFont="1" applyFill="1" applyBorder="1"/>
    <xf numFmtId="165" fontId="7" fillId="29" borderId="13" xfId="1" applyNumberFormat="1" applyFont="1" applyFill="1" applyBorder="1"/>
    <xf numFmtId="3" fontId="7" fillId="29" borderId="15" xfId="1" applyNumberFormat="1" applyFont="1" applyFill="1" applyBorder="1"/>
    <xf numFmtId="165" fontId="7" fillId="29" borderId="16" xfId="1" applyNumberFormat="1" applyFont="1" applyFill="1" applyBorder="1"/>
    <xf numFmtId="3" fontId="4" fillId="29" borderId="17" xfId="1" applyNumberFormat="1" applyFont="1" applyFill="1" applyBorder="1" applyAlignment="1">
      <alignment horizontal="center"/>
    </xf>
    <xf numFmtId="3" fontId="4" fillId="29" borderId="19" xfId="1" applyNumberFormat="1" applyFont="1" applyFill="1" applyBorder="1" applyAlignment="1">
      <alignment horizontal="center"/>
    </xf>
    <xf numFmtId="165" fontId="2" fillId="29" borderId="20" xfId="1" applyNumberFormat="1" applyFont="1" applyFill="1" applyBorder="1" applyAlignment="1">
      <alignment horizontal="right"/>
    </xf>
    <xf numFmtId="3" fontId="9" fillId="0" borderId="0" xfId="1" applyNumberFormat="1" applyFont="1"/>
    <xf numFmtId="3" fontId="13" fillId="0" borderId="0" xfId="0" applyNumberFormat="1" applyFont="1" applyBorder="1" applyAlignment="1">
      <alignment wrapText="1"/>
    </xf>
    <xf numFmtId="3" fontId="13" fillId="0" borderId="0" xfId="0" applyNumberFormat="1" applyFont="1" applyBorder="1" applyAlignment="1"/>
    <xf numFmtId="3" fontId="7" fillId="3" borderId="8" xfId="1" applyNumberFormat="1" applyFont="1" applyFill="1" applyBorder="1" applyAlignment="1">
      <alignment horizontal="right"/>
    </xf>
    <xf numFmtId="3" fontId="7" fillId="3" borderId="12" xfId="1" applyNumberFormat="1" applyFont="1" applyFill="1" applyBorder="1" applyAlignment="1">
      <alignment horizontal="right"/>
    </xf>
    <xf numFmtId="3" fontId="7" fillId="3" borderId="15" xfId="1" applyNumberFormat="1" applyFont="1" applyFill="1" applyBorder="1" applyAlignment="1">
      <alignment horizontal="right"/>
    </xf>
    <xf numFmtId="165" fontId="7" fillId="3" borderId="13" xfId="1" applyNumberFormat="1" applyFont="1" applyFill="1" applyBorder="1" applyAlignment="1">
      <alignment horizontal="right"/>
    </xf>
    <xf numFmtId="165" fontId="7" fillId="3" borderId="27" xfId="1" applyNumberFormat="1" applyFont="1" applyFill="1" applyBorder="1" applyAlignment="1">
      <alignment horizontal="right"/>
    </xf>
    <xf numFmtId="165" fontId="7" fillId="3" borderId="23" xfId="1" applyNumberFormat="1" applyFont="1" applyFill="1" applyBorder="1" applyAlignment="1">
      <alignment horizontal="right"/>
    </xf>
    <xf numFmtId="3" fontId="4" fillId="9" borderId="17" xfId="1" applyNumberFormat="1" applyFont="1" applyFill="1" applyBorder="1" applyAlignment="1">
      <alignment horizontal="center"/>
    </xf>
    <xf numFmtId="3" fontId="4" fillId="9" borderId="17" xfId="1" applyNumberFormat="1" applyFont="1" applyFill="1" applyBorder="1" applyAlignment="1">
      <alignment horizontal="right"/>
    </xf>
    <xf numFmtId="3" fontId="4" fillId="9" borderId="18" xfId="1" applyNumberFormat="1" applyFont="1" applyFill="1" applyBorder="1" applyAlignment="1">
      <alignment horizontal="right"/>
    </xf>
    <xf numFmtId="3" fontId="4" fillId="9" borderId="19" xfId="1" applyNumberFormat="1" applyFont="1" applyFill="1" applyBorder="1" applyAlignment="1">
      <alignment horizontal="center"/>
    </xf>
    <xf numFmtId="164" fontId="7" fillId="10" borderId="21" xfId="1" applyNumberFormat="1" applyFont="1" applyFill="1" applyBorder="1"/>
    <xf numFmtId="164" fontId="7" fillId="10" borderId="12" xfId="1" applyNumberFormat="1" applyFont="1" applyFill="1" applyBorder="1"/>
    <xf numFmtId="164" fontId="7" fillId="10" borderId="15" xfId="1" applyNumberFormat="1" applyFont="1" applyFill="1" applyBorder="1"/>
    <xf numFmtId="165" fontId="7" fillId="9" borderId="10" xfId="1" applyNumberFormat="1" applyFont="1" applyFill="1" applyBorder="1"/>
    <xf numFmtId="165" fontId="7" fillId="9" borderId="13" xfId="1" applyNumberFormat="1" applyFont="1" applyFill="1" applyBorder="1"/>
    <xf numFmtId="165" fontId="7" fillId="9" borderId="16" xfId="1" applyNumberFormat="1" applyFont="1" applyFill="1" applyBorder="1"/>
    <xf numFmtId="165" fontId="2" fillId="9" borderId="20" xfId="1" applyNumberFormat="1" applyFont="1" applyFill="1" applyBorder="1" applyAlignment="1">
      <alignment horizontal="right"/>
    </xf>
    <xf numFmtId="3" fontId="7" fillId="9" borderId="27" xfId="1" applyNumberFormat="1" applyFont="1" applyFill="1" applyBorder="1"/>
    <xf numFmtId="3" fontId="7" fillId="9" borderId="13" xfId="1" applyNumberFormat="1" applyFont="1" applyFill="1" applyBorder="1"/>
    <xf numFmtId="3" fontId="7" fillId="9" borderId="23" xfId="1" applyNumberFormat="1" applyFont="1" applyFill="1" applyBorder="1"/>
    <xf numFmtId="3" fontId="4" fillId="25" borderId="17" xfId="1" applyNumberFormat="1" applyFont="1" applyFill="1" applyBorder="1" applyAlignment="1">
      <alignment horizontal="center"/>
    </xf>
    <xf numFmtId="3" fontId="4" fillId="25" borderId="17" xfId="1" applyNumberFormat="1" applyFont="1" applyFill="1" applyBorder="1" applyAlignment="1">
      <alignment horizontal="right"/>
    </xf>
    <xf numFmtId="164" fontId="7" fillId="26" borderId="21" xfId="1" applyNumberFormat="1" applyFont="1" applyFill="1" applyBorder="1"/>
    <xf numFmtId="165" fontId="7" fillId="25" borderId="10" xfId="1" applyNumberFormat="1" applyFont="1" applyFill="1" applyBorder="1"/>
    <xf numFmtId="164" fontId="7" fillId="26" borderId="12" xfId="1" applyNumberFormat="1" applyFont="1" applyFill="1" applyBorder="1"/>
    <xf numFmtId="165" fontId="7" fillId="25" borderId="13" xfId="1" applyNumberFormat="1" applyFont="1" applyFill="1" applyBorder="1"/>
    <xf numFmtId="164" fontId="7" fillId="26" borderId="15" xfId="1" applyNumberFormat="1" applyFont="1" applyFill="1" applyBorder="1"/>
    <xf numFmtId="165" fontId="7" fillId="25" borderId="16" xfId="1" applyNumberFormat="1" applyFont="1" applyFill="1" applyBorder="1"/>
    <xf numFmtId="165" fontId="2" fillId="25" borderId="20" xfId="1" applyNumberFormat="1" applyFont="1" applyFill="1" applyBorder="1" applyAlignment="1">
      <alignment horizontal="right"/>
    </xf>
    <xf numFmtId="3" fontId="4" fillId="25" borderId="19" xfId="1" applyNumberFormat="1" applyFont="1" applyFill="1" applyBorder="1" applyAlignment="1">
      <alignment horizontal="center"/>
    </xf>
    <xf numFmtId="3" fontId="7" fillId="25" borderId="27" xfId="1" applyNumberFormat="1" applyFont="1" applyFill="1" applyBorder="1"/>
    <xf numFmtId="3" fontId="7" fillId="25" borderId="13" xfId="1" applyNumberFormat="1" applyFont="1" applyFill="1" applyBorder="1"/>
    <xf numFmtId="3" fontId="7" fillId="25" borderId="23" xfId="1" applyNumberFormat="1" applyFont="1" applyFill="1" applyBorder="1"/>
    <xf numFmtId="3" fontId="4" fillId="25" borderId="18" xfId="1" applyNumberFormat="1" applyFont="1" applyFill="1" applyBorder="1" applyAlignment="1">
      <alignment horizontal="right"/>
    </xf>
    <xf numFmtId="3" fontId="7" fillId="19" borderId="12" xfId="1" applyNumberFormat="1" applyFont="1" applyFill="1" applyBorder="1" applyAlignment="1">
      <alignment horizontal="right"/>
    </xf>
    <xf numFmtId="164" fontId="7" fillId="12" borderId="12" xfId="1" applyNumberFormat="1" applyFont="1" applyFill="1" applyBorder="1" applyAlignment="1">
      <alignment horizontal="right"/>
    </xf>
    <xf numFmtId="165" fontId="7" fillId="19" borderId="13" xfId="1" applyNumberFormat="1" applyFont="1" applyFill="1" applyBorder="1" applyAlignment="1">
      <alignment horizontal="right"/>
    </xf>
    <xf numFmtId="3" fontId="7" fillId="19" borderId="8" xfId="1" applyNumberFormat="1" applyFont="1" applyFill="1" applyBorder="1" applyAlignment="1">
      <alignment horizontal="right"/>
    </xf>
    <xf numFmtId="3" fontId="7" fillId="19" borderId="15" xfId="1" applyNumberFormat="1" applyFont="1" applyFill="1" applyBorder="1" applyAlignment="1">
      <alignment horizontal="right"/>
    </xf>
    <xf numFmtId="0" fontId="8" fillId="0" borderId="0" xfId="1" applyFont="1" applyAlignment="1">
      <alignment horizontal="left" vertical="top"/>
    </xf>
    <xf numFmtId="0" fontId="14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3" fontId="7" fillId="21" borderId="27" xfId="1" applyNumberFormat="1" applyFont="1" applyFill="1" applyBorder="1"/>
    <xf numFmtId="3" fontId="7" fillId="21" borderId="13" xfId="1" applyNumberFormat="1" applyFont="1" applyFill="1" applyBorder="1"/>
    <xf numFmtId="3" fontId="7" fillId="21" borderId="23" xfId="1" applyNumberFormat="1" applyFont="1" applyFill="1" applyBorder="1"/>
    <xf numFmtId="3" fontId="4" fillId="21" borderId="18" xfId="1" applyNumberFormat="1" applyFont="1" applyFill="1" applyBorder="1" applyAlignment="1">
      <alignment horizontal="right"/>
    </xf>
    <xf numFmtId="164" fontId="7" fillId="30" borderId="21" xfId="1" applyNumberFormat="1" applyFont="1" applyFill="1" applyBorder="1"/>
    <xf numFmtId="164" fontId="7" fillId="30" borderId="12" xfId="1" applyNumberFormat="1" applyFont="1" applyFill="1" applyBorder="1"/>
    <xf numFmtId="164" fontId="7" fillId="30" borderId="15" xfId="1" applyNumberFormat="1" applyFont="1" applyFill="1" applyBorder="1"/>
    <xf numFmtId="3" fontId="7" fillId="8" borderId="8" xfId="1" applyNumberFormat="1" applyFont="1" applyFill="1" applyBorder="1"/>
    <xf numFmtId="3" fontId="7" fillId="8" borderId="12" xfId="1" applyNumberFormat="1" applyFont="1" applyFill="1" applyBorder="1"/>
    <xf numFmtId="3" fontId="7" fillId="8" borderId="15" xfId="1" applyNumberFormat="1" applyFont="1" applyFill="1" applyBorder="1"/>
    <xf numFmtId="3" fontId="4" fillId="8" borderId="17" xfId="1" applyNumberFormat="1" applyFont="1" applyFill="1" applyBorder="1" applyAlignment="1">
      <alignment horizontal="center"/>
    </xf>
    <xf numFmtId="3" fontId="4" fillId="8" borderId="17" xfId="1" applyNumberFormat="1" applyFont="1" applyFill="1" applyBorder="1" applyAlignment="1">
      <alignment horizontal="right"/>
    </xf>
    <xf numFmtId="3" fontId="4" fillId="8" borderId="19" xfId="1" applyNumberFormat="1" applyFont="1" applyFill="1" applyBorder="1" applyAlignment="1">
      <alignment horizontal="center"/>
    </xf>
    <xf numFmtId="165" fontId="7" fillId="8" borderId="10" xfId="1" applyNumberFormat="1" applyFont="1" applyFill="1" applyBorder="1"/>
    <xf numFmtId="165" fontId="7" fillId="8" borderId="13" xfId="1" applyNumberFormat="1" applyFont="1" applyFill="1" applyBorder="1"/>
    <xf numFmtId="165" fontId="7" fillId="8" borderId="16" xfId="1" applyNumberFormat="1" applyFont="1" applyFill="1" applyBorder="1"/>
    <xf numFmtId="165" fontId="2" fillId="8" borderId="20" xfId="1" applyNumberFormat="1" applyFont="1" applyFill="1" applyBorder="1" applyAlignment="1">
      <alignment horizontal="right"/>
    </xf>
    <xf numFmtId="166" fontId="6" fillId="13" borderId="7" xfId="1" applyNumberFormat="1" applyFont="1" applyFill="1" applyBorder="1" applyAlignment="1">
      <alignment horizontal="center"/>
    </xf>
    <xf numFmtId="166" fontId="6" fillId="13" borderId="11" xfId="1" applyNumberFormat="1" applyFont="1" applyFill="1" applyBorder="1" applyAlignment="1">
      <alignment horizontal="center"/>
    </xf>
    <xf numFmtId="166" fontId="6" fillId="13" borderId="14" xfId="1" applyNumberFormat="1" applyFont="1" applyFill="1" applyBorder="1" applyAlignment="1">
      <alignment horizontal="center"/>
    </xf>
    <xf numFmtId="166" fontId="6" fillId="13" borderId="9" xfId="1" applyNumberFormat="1" applyFont="1" applyFill="1" applyBorder="1" applyAlignment="1">
      <alignment horizontal="center"/>
    </xf>
    <xf numFmtId="166" fontId="6" fillId="15" borderId="7" xfId="1" applyNumberFormat="1" applyFont="1" applyFill="1" applyBorder="1" applyAlignment="1">
      <alignment horizontal="center"/>
    </xf>
    <xf numFmtId="166" fontId="6" fillId="15" borderId="11" xfId="1" applyNumberFormat="1" applyFont="1" applyFill="1" applyBorder="1" applyAlignment="1">
      <alignment horizontal="center"/>
    </xf>
    <xf numFmtId="166" fontId="6" fillId="15" borderId="14" xfId="1" applyNumberFormat="1" applyFont="1" applyFill="1" applyBorder="1" applyAlignment="1">
      <alignment horizontal="center"/>
    </xf>
    <xf numFmtId="166" fontId="6" fillId="15" borderId="9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1" applyAlignment="1">
      <alignment horizontal="center"/>
    </xf>
    <xf numFmtId="166" fontId="6" fillId="14" borderId="7" xfId="1" applyNumberFormat="1" applyFont="1" applyFill="1" applyBorder="1" applyAlignment="1">
      <alignment horizontal="center"/>
    </xf>
    <xf numFmtId="166" fontId="6" fillId="14" borderId="11" xfId="1" applyNumberFormat="1" applyFont="1" applyFill="1" applyBorder="1" applyAlignment="1">
      <alignment horizontal="center"/>
    </xf>
    <xf numFmtId="166" fontId="6" fillId="14" borderId="14" xfId="1" applyNumberFormat="1" applyFont="1" applyFill="1" applyBorder="1" applyAlignment="1">
      <alignment horizontal="center"/>
    </xf>
    <xf numFmtId="166" fontId="6" fillId="14" borderId="9" xfId="1" applyNumberFormat="1" applyFont="1" applyFill="1" applyBorder="1" applyAlignment="1">
      <alignment horizontal="center"/>
    </xf>
    <xf numFmtId="166" fontId="6" fillId="20" borderId="7" xfId="1" applyNumberFormat="1" applyFont="1" applyFill="1" applyBorder="1" applyAlignment="1">
      <alignment horizontal="center"/>
    </xf>
    <xf numFmtId="166" fontId="6" fillId="20" borderId="11" xfId="1" applyNumberFormat="1" applyFont="1" applyFill="1" applyBorder="1" applyAlignment="1">
      <alignment horizontal="center"/>
    </xf>
    <xf numFmtId="166" fontId="6" fillId="20" borderId="14" xfId="1" applyNumberFormat="1" applyFont="1" applyFill="1" applyBorder="1" applyAlignment="1">
      <alignment horizontal="center"/>
    </xf>
    <xf numFmtId="166" fontId="6" fillId="20" borderId="9" xfId="1" applyNumberFormat="1" applyFont="1" applyFill="1" applyBorder="1" applyAlignment="1">
      <alignment horizontal="center"/>
    </xf>
    <xf numFmtId="166" fontId="6" fillId="16" borderId="7" xfId="1" applyNumberFormat="1" applyFont="1" applyFill="1" applyBorder="1" applyAlignment="1">
      <alignment horizontal="center"/>
    </xf>
    <xf numFmtId="166" fontId="6" fillId="16" borderId="11" xfId="1" applyNumberFormat="1" applyFont="1" applyFill="1" applyBorder="1" applyAlignment="1">
      <alignment horizontal="center"/>
    </xf>
    <xf numFmtId="166" fontId="6" fillId="16" borderId="14" xfId="1" applyNumberFormat="1" applyFont="1" applyFill="1" applyBorder="1" applyAlignment="1">
      <alignment horizontal="center"/>
    </xf>
    <xf numFmtId="166" fontId="6" fillId="16" borderId="9" xfId="1" applyNumberFormat="1" applyFont="1" applyFill="1" applyBorder="1" applyAlignment="1">
      <alignment horizontal="center"/>
    </xf>
    <xf numFmtId="166" fontId="6" fillId="25" borderId="7" xfId="1" applyNumberFormat="1" applyFont="1" applyFill="1" applyBorder="1" applyAlignment="1">
      <alignment horizontal="center"/>
    </xf>
    <xf numFmtId="166" fontId="6" fillId="25" borderId="11" xfId="1" applyNumberFormat="1" applyFont="1" applyFill="1" applyBorder="1" applyAlignment="1">
      <alignment horizontal="center"/>
    </xf>
    <xf numFmtId="166" fontId="6" fillId="25" borderId="14" xfId="1" applyNumberFormat="1" applyFont="1" applyFill="1" applyBorder="1" applyAlignment="1">
      <alignment horizontal="center"/>
    </xf>
    <xf numFmtId="166" fontId="6" fillId="25" borderId="22" xfId="1" applyNumberFormat="1" applyFont="1" applyFill="1" applyBorder="1" applyAlignment="1">
      <alignment horizontal="center"/>
    </xf>
    <xf numFmtId="166" fontId="6" fillId="25" borderId="9" xfId="1" applyNumberFormat="1" applyFont="1" applyFill="1" applyBorder="1" applyAlignment="1">
      <alignment horizontal="center"/>
    </xf>
    <xf numFmtId="166" fontId="6" fillId="9" borderId="7" xfId="1" applyNumberFormat="1" applyFont="1" applyFill="1" applyBorder="1" applyAlignment="1">
      <alignment horizontal="center"/>
    </xf>
    <xf numFmtId="166" fontId="6" fillId="9" borderId="11" xfId="1" applyNumberFormat="1" applyFont="1" applyFill="1" applyBorder="1" applyAlignment="1">
      <alignment horizontal="center"/>
    </xf>
    <xf numFmtId="166" fontId="6" fillId="9" borderId="14" xfId="1" applyNumberFormat="1" applyFont="1" applyFill="1" applyBorder="1" applyAlignment="1">
      <alignment horizontal="center"/>
    </xf>
    <xf numFmtId="166" fontId="6" fillId="9" borderId="22" xfId="1" applyNumberFormat="1" applyFont="1" applyFill="1" applyBorder="1" applyAlignment="1">
      <alignment horizontal="center"/>
    </xf>
    <xf numFmtId="166" fontId="6" fillId="9" borderId="9" xfId="1" applyNumberFormat="1" applyFont="1" applyFill="1" applyBorder="1" applyAlignment="1">
      <alignment horizontal="center"/>
    </xf>
    <xf numFmtId="166" fontId="6" fillId="21" borderId="7" xfId="1" applyNumberFormat="1" applyFont="1" applyFill="1" applyBorder="1" applyAlignment="1">
      <alignment horizontal="center"/>
    </xf>
    <xf numFmtId="166" fontId="6" fillId="21" borderId="11" xfId="1" applyNumberFormat="1" applyFont="1" applyFill="1" applyBorder="1" applyAlignment="1">
      <alignment horizontal="center"/>
    </xf>
    <xf numFmtId="166" fontId="6" fillId="21" borderId="14" xfId="1" applyNumberFormat="1" applyFont="1" applyFill="1" applyBorder="1" applyAlignment="1">
      <alignment horizontal="center"/>
    </xf>
    <xf numFmtId="166" fontId="6" fillId="21" borderId="22" xfId="1" applyNumberFormat="1" applyFont="1" applyFill="1" applyBorder="1" applyAlignment="1">
      <alignment horizontal="center"/>
    </xf>
    <xf numFmtId="166" fontId="6" fillId="21" borderId="9" xfId="1" applyNumberFormat="1" applyFont="1" applyFill="1" applyBorder="1" applyAlignment="1">
      <alignment horizontal="center"/>
    </xf>
    <xf numFmtId="166" fontId="6" fillId="8" borderId="7" xfId="1" applyNumberFormat="1" applyFont="1" applyFill="1" applyBorder="1" applyAlignment="1">
      <alignment horizontal="center"/>
    </xf>
    <xf numFmtId="166" fontId="6" fillId="8" borderId="11" xfId="1" applyNumberFormat="1" applyFont="1" applyFill="1" applyBorder="1" applyAlignment="1">
      <alignment horizontal="center"/>
    </xf>
    <xf numFmtId="166" fontId="6" fillId="8" borderId="14" xfId="1" applyNumberFormat="1" applyFont="1" applyFill="1" applyBorder="1" applyAlignment="1">
      <alignment horizontal="center"/>
    </xf>
    <xf numFmtId="166" fontId="6" fillId="8" borderId="9" xfId="1" applyNumberFormat="1" applyFont="1" applyFill="1" applyBorder="1" applyAlignment="1">
      <alignment horizontal="center"/>
    </xf>
    <xf numFmtId="166" fontId="6" fillId="22" borderId="7" xfId="1" applyNumberFormat="1" applyFont="1" applyFill="1" applyBorder="1" applyAlignment="1">
      <alignment horizontal="center"/>
    </xf>
    <xf numFmtId="166" fontId="6" fillId="22" borderId="11" xfId="1" applyNumberFormat="1" applyFont="1" applyFill="1" applyBorder="1" applyAlignment="1">
      <alignment horizontal="center"/>
    </xf>
    <xf numFmtId="166" fontId="6" fillId="22" borderId="14" xfId="1" applyNumberFormat="1" applyFont="1" applyFill="1" applyBorder="1" applyAlignment="1">
      <alignment horizontal="center"/>
    </xf>
    <xf numFmtId="166" fontId="6" fillId="22" borderId="9" xfId="1" applyNumberFormat="1" applyFont="1" applyFill="1" applyBorder="1" applyAlignment="1">
      <alignment horizontal="center"/>
    </xf>
    <xf numFmtId="166" fontId="6" fillId="19" borderId="7" xfId="1" applyNumberFormat="1" applyFont="1" applyFill="1" applyBorder="1" applyAlignment="1">
      <alignment horizontal="center"/>
    </xf>
    <xf numFmtId="166" fontId="6" fillId="19" borderId="11" xfId="1" applyNumberFormat="1" applyFont="1" applyFill="1" applyBorder="1" applyAlignment="1">
      <alignment horizontal="center"/>
    </xf>
    <xf numFmtId="166" fontId="6" fillId="19" borderId="14" xfId="1" applyNumberFormat="1" applyFont="1" applyFill="1" applyBorder="1" applyAlignment="1">
      <alignment horizontal="center"/>
    </xf>
    <xf numFmtId="166" fontId="6" fillId="19" borderId="9" xfId="1" applyNumberFormat="1" applyFont="1" applyFill="1" applyBorder="1" applyAlignment="1">
      <alignment horizontal="center"/>
    </xf>
    <xf numFmtId="166" fontId="6" fillId="3" borderId="7" xfId="1" applyNumberFormat="1" applyFont="1" applyFill="1" applyBorder="1" applyAlignment="1">
      <alignment horizontal="center"/>
    </xf>
    <xf numFmtId="166" fontId="6" fillId="3" borderId="11" xfId="1" applyNumberFormat="1" applyFont="1" applyFill="1" applyBorder="1" applyAlignment="1">
      <alignment horizontal="center"/>
    </xf>
    <xf numFmtId="166" fontId="6" fillId="3" borderId="14" xfId="1" applyNumberFormat="1" applyFont="1" applyFill="1" applyBorder="1" applyAlignment="1">
      <alignment horizontal="center"/>
    </xf>
    <xf numFmtId="166" fontId="6" fillId="3" borderId="9" xfId="1" applyNumberFormat="1" applyFont="1" applyFill="1" applyBorder="1" applyAlignment="1">
      <alignment horizontal="center"/>
    </xf>
    <xf numFmtId="166" fontId="6" fillId="17" borderId="7" xfId="1" applyNumberFormat="1" applyFont="1" applyFill="1" applyBorder="1" applyAlignment="1">
      <alignment horizontal="center"/>
    </xf>
    <xf numFmtId="166" fontId="6" fillId="17" borderId="11" xfId="1" applyNumberFormat="1" applyFont="1" applyFill="1" applyBorder="1" applyAlignment="1">
      <alignment horizontal="center"/>
    </xf>
    <xf numFmtId="166" fontId="6" fillId="17" borderId="14" xfId="1" applyNumberFormat="1" applyFont="1" applyFill="1" applyBorder="1" applyAlignment="1">
      <alignment horizontal="center"/>
    </xf>
    <xf numFmtId="166" fontId="6" fillId="29" borderId="7" xfId="1" applyNumberFormat="1" applyFont="1" applyFill="1" applyBorder="1" applyAlignment="1">
      <alignment horizontal="center"/>
    </xf>
    <xf numFmtId="166" fontId="6" fillId="29" borderId="11" xfId="1" applyNumberFormat="1" applyFont="1" applyFill="1" applyBorder="1" applyAlignment="1">
      <alignment horizontal="center"/>
    </xf>
    <xf numFmtId="166" fontId="6" fillId="29" borderId="14" xfId="1" applyNumberFormat="1" applyFont="1" applyFill="1" applyBorder="1" applyAlignment="1">
      <alignment horizontal="center"/>
    </xf>
    <xf numFmtId="166" fontId="6" fillId="17" borderId="9" xfId="1" applyNumberFormat="1" applyFont="1" applyFill="1" applyBorder="1" applyAlignment="1">
      <alignment horizontal="center"/>
    </xf>
    <xf numFmtId="166" fontId="6" fillId="29" borderId="9" xfId="1" applyNumberFormat="1" applyFont="1" applyFill="1" applyBorder="1" applyAlignment="1">
      <alignment horizontal="center"/>
    </xf>
    <xf numFmtId="166" fontId="6" fillId="23" borderId="7" xfId="1" applyNumberFormat="1" applyFont="1" applyFill="1" applyBorder="1" applyAlignment="1">
      <alignment horizontal="center"/>
    </xf>
    <xf numFmtId="166" fontId="6" fillId="23" borderId="11" xfId="1" applyNumberFormat="1" applyFont="1" applyFill="1" applyBorder="1" applyAlignment="1">
      <alignment horizontal="center"/>
    </xf>
    <xf numFmtId="166" fontId="6" fillId="23" borderId="14" xfId="1" applyNumberFormat="1" applyFont="1" applyFill="1" applyBorder="1" applyAlignment="1">
      <alignment horizontal="center"/>
    </xf>
    <xf numFmtId="166" fontId="6" fillId="23" borderId="9" xfId="1" applyNumberFormat="1" applyFont="1" applyFill="1" applyBorder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left" vertical="top"/>
    </xf>
    <xf numFmtId="0" fontId="0" fillId="0" borderId="0" xfId="0" applyAlignment="1">
      <alignment horizontal="left"/>
    </xf>
    <xf numFmtId="3" fontId="9" fillId="0" borderId="0" xfId="1" applyNumberFormat="1" applyFont="1" applyAlignment="1">
      <alignment horizontal="left"/>
    </xf>
    <xf numFmtId="164" fontId="2" fillId="3" borderId="18" xfId="1" applyNumberFormat="1" applyFont="1" applyFill="1" applyBorder="1" applyAlignment="1">
      <alignment horizontal="right"/>
    </xf>
    <xf numFmtId="3" fontId="4" fillId="13" borderId="30" xfId="1" applyNumberFormat="1" applyFont="1" applyFill="1" applyBorder="1" applyAlignment="1">
      <alignment horizontal="right"/>
    </xf>
    <xf numFmtId="3" fontId="4" fillId="13" borderId="20" xfId="1" applyNumberFormat="1" applyFont="1" applyFill="1" applyBorder="1" applyAlignment="1">
      <alignment horizontal="right"/>
    </xf>
    <xf numFmtId="3" fontId="4" fillId="15" borderId="25" xfId="1" applyNumberFormat="1" applyFont="1" applyFill="1" applyBorder="1" applyAlignment="1">
      <alignment horizontal="right"/>
    </xf>
    <xf numFmtId="3" fontId="4" fillId="15" borderId="20" xfId="1" applyNumberFormat="1" applyFont="1" applyFill="1" applyBorder="1" applyAlignment="1">
      <alignment horizontal="right"/>
    </xf>
    <xf numFmtId="164" fontId="2" fillId="4" borderId="18" xfId="1" applyNumberFormat="1" applyFont="1" applyFill="1" applyBorder="1" applyAlignment="1">
      <alignment horizontal="right"/>
    </xf>
    <xf numFmtId="3" fontId="4" fillId="14" borderId="25" xfId="1" applyNumberFormat="1" applyFont="1" applyFill="1" applyBorder="1" applyAlignment="1">
      <alignment horizontal="right"/>
    </xf>
    <xf numFmtId="3" fontId="4" fillId="14" borderId="20" xfId="1" applyNumberFormat="1" applyFont="1" applyFill="1" applyBorder="1" applyAlignment="1">
      <alignment horizontal="right"/>
    </xf>
    <xf numFmtId="164" fontId="2" fillId="2" borderId="18" xfId="1" applyNumberFormat="1" applyFont="1" applyFill="1" applyBorder="1" applyAlignment="1">
      <alignment horizontal="right"/>
    </xf>
    <xf numFmtId="3" fontId="4" fillId="20" borderId="25" xfId="1" applyNumberFormat="1" applyFont="1" applyFill="1" applyBorder="1" applyAlignment="1">
      <alignment horizontal="right"/>
    </xf>
    <xf numFmtId="3" fontId="4" fillId="20" borderId="20" xfId="1" applyNumberFormat="1" applyFont="1" applyFill="1" applyBorder="1" applyAlignment="1">
      <alignment horizontal="right"/>
    </xf>
    <xf numFmtId="164" fontId="2" fillId="7" borderId="18" xfId="1" applyNumberFormat="1" applyFont="1" applyFill="1" applyBorder="1" applyAlignment="1">
      <alignment horizontal="right"/>
    </xf>
    <xf numFmtId="0" fontId="3" fillId="0" borderId="0" xfId="1" applyFont="1" applyAlignment="1">
      <alignment horizontal="left"/>
    </xf>
    <xf numFmtId="3" fontId="4" fillId="16" borderId="25" xfId="1" applyNumberFormat="1" applyFont="1" applyFill="1" applyBorder="1" applyAlignment="1">
      <alignment horizontal="right"/>
    </xf>
    <xf numFmtId="3" fontId="4" fillId="25" borderId="25" xfId="1" applyNumberFormat="1" applyFont="1" applyFill="1" applyBorder="1" applyAlignment="1">
      <alignment horizontal="right"/>
    </xf>
    <xf numFmtId="3" fontId="4" fillId="9" borderId="25" xfId="1" applyNumberFormat="1" applyFont="1" applyFill="1" applyBorder="1" applyAlignment="1">
      <alignment horizontal="right"/>
    </xf>
    <xf numFmtId="3" fontId="4" fillId="21" borderId="25" xfId="1" applyNumberFormat="1" applyFont="1" applyFill="1" applyBorder="1" applyAlignment="1">
      <alignment horizontal="right"/>
    </xf>
    <xf numFmtId="3" fontId="4" fillId="8" borderId="25" xfId="1" applyNumberFormat="1" applyFont="1" applyFill="1" applyBorder="1" applyAlignment="1">
      <alignment horizontal="right"/>
    </xf>
    <xf numFmtId="3" fontId="4" fillId="22" borderId="25" xfId="1" applyNumberFormat="1" applyFont="1" applyFill="1" applyBorder="1" applyAlignment="1">
      <alignment horizontal="right"/>
    </xf>
    <xf numFmtId="3" fontId="4" fillId="19" borderId="25" xfId="1" applyNumberFormat="1" applyFont="1" applyFill="1" applyBorder="1" applyAlignment="1">
      <alignment horizontal="right"/>
    </xf>
    <xf numFmtId="3" fontId="4" fillId="3" borderId="25" xfId="1" applyNumberFormat="1" applyFont="1" applyFill="1" applyBorder="1" applyAlignment="1">
      <alignment horizontal="right"/>
    </xf>
    <xf numFmtId="3" fontId="4" fillId="17" borderId="25" xfId="1" applyNumberFormat="1" applyFont="1" applyFill="1" applyBorder="1" applyAlignment="1">
      <alignment horizontal="right"/>
    </xf>
    <xf numFmtId="3" fontId="4" fillId="23" borderId="25" xfId="1" applyNumberFormat="1" applyFont="1" applyFill="1" applyBorder="1" applyAlignment="1">
      <alignment horizontal="right"/>
    </xf>
    <xf numFmtId="3" fontId="4" fillId="29" borderId="25" xfId="1" applyNumberFormat="1" applyFont="1" applyFill="1" applyBorder="1" applyAlignment="1">
      <alignment horizontal="right"/>
    </xf>
    <xf numFmtId="3" fontId="4" fillId="16" borderId="26" xfId="1" applyNumberFormat="1" applyFont="1" applyFill="1" applyBorder="1" applyAlignment="1">
      <alignment horizontal="right"/>
    </xf>
    <xf numFmtId="3" fontId="4" fillId="25" borderId="20" xfId="1" applyNumberFormat="1" applyFont="1" applyFill="1" applyBorder="1" applyAlignment="1">
      <alignment horizontal="right"/>
    </xf>
    <xf numFmtId="3" fontId="4" fillId="9" borderId="20" xfId="1" applyNumberFormat="1" applyFont="1" applyFill="1" applyBorder="1" applyAlignment="1">
      <alignment horizontal="right"/>
    </xf>
    <xf numFmtId="3" fontId="4" fillId="21" borderId="20" xfId="1" applyNumberFormat="1" applyFont="1" applyFill="1" applyBorder="1" applyAlignment="1">
      <alignment horizontal="right"/>
    </xf>
    <xf numFmtId="3" fontId="4" fillId="8" borderId="26" xfId="1" applyNumberFormat="1" applyFont="1" applyFill="1" applyBorder="1" applyAlignment="1">
      <alignment horizontal="right"/>
    </xf>
    <xf numFmtId="3" fontId="4" fillId="22" borderId="26" xfId="1" applyNumberFormat="1" applyFont="1" applyFill="1" applyBorder="1" applyAlignment="1">
      <alignment horizontal="right"/>
    </xf>
    <xf numFmtId="3" fontId="4" fillId="19" borderId="26" xfId="1" applyNumberFormat="1" applyFont="1" applyFill="1" applyBorder="1" applyAlignment="1">
      <alignment horizontal="right"/>
    </xf>
    <xf numFmtId="3" fontId="4" fillId="3" borderId="26" xfId="1" applyNumberFormat="1" applyFont="1" applyFill="1" applyBorder="1" applyAlignment="1">
      <alignment horizontal="right"/>
    </xf>
    <xf numFmtId="3" fontId="4" fillId="17" borderId="26" xfId="1" applyNumberFormat="1" applyFont="1" applyFill="1" applyBorder="1" applyAlignment="1">
      <alignment horizontal="right"/>
    </xf>
    <xf numFmtId="3" fontId="4" fillId="23" borderId="26" xfId="1" applyNumberFormat="1" applyFont="1" applyFill="1" applyBorder="1" applyAlignment="1">
      <alignment horizontal="right"/>
    </xf>
    <xf numFmtId="3" fontId="4" fillId="29" borderId="26" xfId="1" applyNumberFormat="1" applyFont="1" applyFill="1" applyBorder="1" applyAlignment="1">
      <alignment horizontal="right"/>
    </xf>
    <xf numFmtId="164" fontId="2" fillId="5" borderId="18" xfId="1" applyNumberFormat="1" applyFont="1" applyFill="1" applyBorder="1" applyAlignment="1">
      <alignment horizontal="right"/>
    </xf>
    <xf numFmtId="164" fontId="2" fillId="26" borderId="18" xfId="1" applyNumberFormat="1" applyFont="1" applyFill="1" applyBorder="1" applyAlignment="1">
      <alignment horizontal="right"/>
    </xf>
    <xf numFmtId="164" fontId="2" fillId="10" borderId="18" xfId="1" applyNumberFormat="1" applyFont="1" applyFill="1" applyBorder="1" applyAlignment="1">
      <alignment horizontal="right"/>
    </xf>
    <xf numFmtId="164" fontId="2" fillId="6" borderId="18" xfId="1" applyNumberFormat="1" applyFont="1" applyFill="1" applyBorder="1" applyAlignment="1">
      <alignment horizontal="right"/>
    </xf>
    <xf numFmtId="164" fontId="2" fillId="30" borderId="18" xfId="1" applyNumberFormat="1" applyFont="1" applyFill="1" applyBorder="1" applyAlignment="1">
      <alignment horizontal="right"/>
    </xf>
    <xf numFmtId="164" fontId="2" fillId="11" borderId="18" xfId="1" applyNumberFormat="1" applyFont="1" applyFill="1" applyBorder="1" applyAlignment="1">
      <alignment horizontal="right"/>
    </xf>
    <xf numFmtId="164" fontId="2" fillId="12" borderId="18" xfId="1" applyNumberFormat="1" applyFont="1" applyFill="1" applyBorder="1" applyAlignment="1">
      <alignment horizontal="right"/>
    </xf>
    <xf numFmtId="164" fontId="2" fillId="27" borderId="18" xfId="1" applyNumberFormat="1" applyFont="1" applyFill="1" applyBorder="1" applyAlignment="1">
      <alignment horizontal="right"/>
    </xf>
    <xf numFmtId="164" fontId="2" fillId="18" borderId="18" xfId="1" applyNumberFormat="1" applyFont="1" applyFill="1" applyBorder="1" applyAlignment="1">
      <alignment horizontal="right"/>
    </xf>
    <xf numFmtId="164" fontId="2" fillId="28" borderId="18" xfId="1" applyNumberFormat="1" applyFont="1" applyFill="1" applyBorder="1" applyAlignment="1">
      <alignment horizontal="right"/>
    </xf>
    <xf numFmtId="164" fontId="2" fillId="24" borderId="18" xfId="1" applyNumberFormat="1" applyFont="1" applyFill="1" applyBorder="1" applyAlignment="1">
      <alignment horizontal="right"/>
    </xf>
    <xf numFmtId="0" fontId="7" fillId="13" borderId="32" xfId="1" applyFont="1" applyFill="1" applyBorder="1" applyAlignment="1">
      <alignment horizontal="center" shrinkToFit="1"/>
    </xf>
    <xf numFmtId="0" fontId="2" fillId="13" borderId="33" xfId="1" applyFont="1" applyFill="1" applyBorder="1" applyAlignment="1">
      <alignment horizontal="center"/>
    </xf>
    <xf numFmtId="0" fontId="2" fillId="3" borderId="34" xfId="1" applyFont="1" applyFill="1" applyBorder="1" applyAlignment="1">
      <alignment horizontal="center"/>
    </xf>
    <xf numFmtId="0" fontId="7" fillId="15" borderId="32" xfId="1" applyFont="1" applyFill="1" applyBorder="1" applyAlignment="1">
      <alignment horizontal="center" shrinkToFit="1"/>
    </xf>
    <xf numFmtId="0" fontId="2" fillId="15" borderId="33" xfId="1" applyFont="1" applyFill="1" applyBorder="1" applyAlignment="1">
      <alignment horizontal="center"/>
    </xf>
    <xf numFmtId="0" fontId="2" fillId="4" borderId="34" xfId="1" applyFont="1" applyFill="1" applyBorder="1" applyAlignment="1">
      <alignment horizontal="center"/>
    </xf>
    <xf numFmtId="0" fontId="7" fillId="14" borderId="32" xfId="1" applyFont="1" applyFill="1" applyBorder="1" applyAlignment="1">
      <alignment horizontal="center" shrinkToFit="1"/>
    </xf>
    <xf numFmtId="0" fontId="2" fillId="14" borderId="33" xfId="1" applyFont="1" applyFill="1" applyBorder="1" applyAlignment="1">
      <alignment horizontal="center"/>
    </xf>
    <xf numFmtId="0" fontId="2" fillId="2" borderId="34" xfId="1" applyFont="1" applyFill="1" applyBorder="1" applyAlignment="1">
      <alignment horizontal="center"/>
    </xf>
    <xf numFmtId="0" fontId="7" fillId="20" borderId="32" xfId="1" applyFont="1" applyFill="1" applyBorder="1" applyAlignment="1">
      <alignment horizontal="center" shrinkToFit="1"/>
    </xf>
    <xf numFmtId="0" fontId="2" fillId="20" borderId="33" xfId="1" applyFont="1" applyFill="1" applyBorder="1" applyAlignment="1">
      <alignment horizontal="center"/>
    </xf>
    <xf numFmtId="0" fontId="2" fillId="7" borderId="34" xfId="1" applyFont="1" applyFill="1" applyBorder="1" applyAlignment="1">
      <alignment horizontal="center"/>
    </xf>
    <xf numFmtId="0" fontId="7" fillId="16" borderId="32" xfId="1" applyFont="1" applyFill="1" applyBorder="1" applyAlignment="1">
      <alignment horizontal="center" shrinkToFit="1"/>
    </xf>
    <xf numFmtId="0" fontId="2" fillId="16" borderId="33" xfId="1" applyFont="1" applyFill="1" applyBorder="1" applyAlignment="1">
      <alignment horizontal="center"/>
    </xf>
    <xf numFmtId="0" fontId="2" fillId="5" borderId="34" xfId="1" applyFont="1" applyFill="1" applyBorder="1" applyAlignment="1">
      <alignment horizontal="center"/>
    </xf>
    <xf numFmtId="0" fontId="7" fillId="25" borderId="32" xfId="1" applyFont="1" applyFill="1" applyBorder="1" applyAlignment="1">
      <alignment horizontal="center" shrinkToFit="1"/>
    </xf>
    <xf numFmtId="0" fontId="2" fillId="25" borderId="33" xfId="1" applyFont="1" applyFill="1" applyBorder="1" applyAlignment="1">
      <alignment horizontal="center"/>
    </xf>
    <xf numFmtId="0" fontId="2" fillId="26" borderId="34" xfId="1" applyFont="1" applyFill="1" applyBorder="1" applyAlignment="1">
      <alignment horizontal="center"/>
    </xf>
    <xf numFmtId="0" fontId="7" fillId="9" borderId="32" xfId="1" applyFont="1" applyFill="1" applyBorder="1" applyAlignment="1">
      <alignment horizontal="center" shrinkToFit="1"/>
    </xf>
    <xf numFmtId="0" fontId="2" fillId="9" borderId="33" xfId="1" applyFont="1" applyFill="1" applyBorder="1" applyAlignment="1">
      <alignment horizontal="center"/>
    </xf>
    <xf numFmtId="0" fontId="2" fillId="10" borderId="34" xfId="1" applyFont="1" applyFill="1" applyBorder="1" applyAlignment="1">
      <alignment horizontal="center"/>
    </xf>
    <xf numFmtId="0" fontId="7" fillId="21" borderId="32" xfId="1" applyFont="1" applyFill="1" applyBorder="1" applyAlignment="1">
      <alignment horizontal="center" shrinkToFit="1"/>
    </xf>
    <xf numFmtId="0" fontId="2" fillId="21" borderId="33" xfId="1" applyFont="1" applyFill="1" applyBorder="1" applyAlignment="1">
      <alignment horizontal="center"/>
    </xf>
    <xf numFmtId="0" fontId="2" fillId="6" borderId="34" xfId="1" applyFont="1" applyFill="1" applyBorder="1" applyAlignment="1">
      <alignment horizontal="center"/>
    </xf>
    <xf numFmtId="0" fontId="7" fillId="8" borderId="32" xfId="1" applyFont="1" applyFill="1" applyBorder="1" applyAlignment="1">
      <alignment horizontal="center" shrinkToFit="1"/>
    </xf>
    <xf numFmtId="0" fontId="2" fillId="8" borderId="33" xfId="1" applyFont="1" applyFill="1" applyBorder="1" applyAlignment="1">
      <alignment horizontal="center"/>
    </xf>
    <xf numFmtId="0" fontId="2" fillId="30" borderId="34" xfId="1" applyFont="1" applyFill="1" applyBorder="1" applyAlignment="1">
      <alignment horizontal="center"/>
    </xf>
    <xf numFmtId="0" fontId="7" fillId="22" borderId="32" xfId="1" applyFont="1" applyFill="1" applyBorder="1" applyAlignment="1">
      <alignment horizontal="center" shrinkToFit="1"/>
    </xf>
    <xf numFmtId="0" fontId="2" fillId="22" borderId="33" xfId="1" applyFont="1" applyFill="1" applyBorder="1" applyAlignment="1">
      <alignment horizontal="center"/>
    </xf>
    <xf numFmtId="0" fontId="2" fillId="11" borderId="34" xfId="1" applyFont="1" applyFill="1" applyBorder="1" applyAlignment="1">
      <alignment horizontal="center"/>
    </xf>
    <xf numFmtId="0" fontId="7" fillId="19" borderId="32" xfId="1" applyFont="1" applyFill="1" applyBorder="1" applyAlignment="1">
      <alignment horizontal="center" shrinkToFit="1"/>
    </xf>
    <xf numFmtId="0" fontId="2" fillId="19" borderId="33" xfId="1" applyFont="1" applyFill="1" applyBorder="1" applyAlignment="1">
      <alignment horizontal="center"/>
    </xf>
    <xf numFmtId="0" fontId="2" fillId="12" borderId="34" xfId="1" applyFont="1" applyFill="1" applyBorder="1" applyAlignment="1">
      <alignment horizontal="center"/>
    </xf>
    <xf numFmtId="0" fontId="7" fillId="3" borderId="32" xfId="1" applyFont="1" applyFill="1" applyBorder="1" applyAlignment="1">
      <alignment horizontal="center" shrinkToFit="1"/>
    </xf>
    <xf numFmtId="0" fontId="2" fillId="3" borderId="33" xfId="1" applyFont="1" applyFill="1" applyBorder="1" applyAlignment="1">
      <alignment horizontal="center"/>
    </xf>
    <xf numFmtId="0" fontId="2" fillId="27" borderId="34" xfId="1" applyFont="1" applyFill="1" applyBorder="1" applyAlignment="1">
      <alignment horizontal="center"/>
    </xf>
    <xf numFmtId="0" fontId="7" fillId="17" borderId="32" xfId="1" applyFont="1" applyFill="1" applyBorder="1" applyAlignment="1">
      <alignment horizontal="center" shrinkToFit="1"/>
    </xf>
    <xf numFmtId="0" fontId="2" fillId="17" borderId="33" xfId="1" applyFont="1" applyFill="1" applyBorder="1" applyAlignment="1">
      <alignment horizontal="center"/>
    </xf>
    <xf numFmtId="0" fontId="2" fillId="18" borderId="34" xfId="1" applyFont="1" applyFill="1" applyBorder="1" applyAlignment="1">
      <alignment horizontal="center"/>
    </xf>
    <xf numFmtId="0" fontId="7" fillId="23" borderId="32" xfId="1" applyFont="1" applyFill="1" applyBorder="1" applyAlignment="1">
      <alignment horizontal="center" shrinkToFit="1"/>
    </xf>
    <xf numFmtId="0" fontId="2" fillId="23" borderId="33" xfId="1" applyFont="1" applyFill="1" applyBorder="1" applyAlignment="1">
      <alignment horizontal="center"/>
    </xf>
    <xf numFmtId="0" fontId="2" fillId="24" borderId="34" xfId="1" applyFont="1" applyFill="1" applyBorder="1" applyAlignment="1">
      <alignment horizontal="center"/>
    </xf>
    <xf numFmtId="0" fontId="7" fillId="29" borderId="32" xfId="1" applyFont="1" applyFill="1" applyBorder="1" applyAlignment="1">
      <alignment horizontal="center" shrinkToFit="1"/>
    </xf>
    <xf numFmtId="0" fontId="2" fillId="29" borderId="33" xfId="1" applyFont="1" applyFill="1" applyBorder="1" applyAlignment="1">
      <alignment horizontal="center"/>
    </xf>
    <xf numFmtId="0" fontId="2" fillId="28" borderId="34" xfId="1" applyFont="1" applyFill="1" applyBorder="1" applyAlignment="1">
      <alignment horizontal="center"/>
    </xf>
    <xf numFmtId="3" fontId="1" fillId="19" borderId="12" xfId="1" applyNumberFormat="1" applyFont="1" applyFill="1" applyBorder="1" applyAlignment="1">
      <alignment horizontal="right"/>
    </xf>
    <xf numFmtId="0" fontId="0" fillId="0" borderId="0" xfId="0" applyBorder="1"/>
    <xf numFmtId="0" fontId="0" fillId="0" borderId="0" xfId="0" applyFill="1" applyBorder="1"/>
    <xf numFmtId="3" fontId="13" fillId="0" borderId="0" xfId="0" applyNumberFormat="1" applyFont="1" applyBorder="1" applyAlignment="1">
      <alignment horizontal="right"/>
    </xf>
    <xf numFmtId="0" fontId="8" fillId="26" borderId="24" xfId="1" applyFont="1" applyFill="1" applyBorder="1" applyAlignment="1">
      <alignment horizontal="center" vertical="center" wrapText="1"/>
    </xf>
    <xf numFmtId="0" fontId="8" fillId="26" borderId="25" xfId="1" applyFont="1" applyFill="1" applyBorder="1" applyAlignment="1">
      <alignment horizontal="center" vertical="center" wrapText="1"/>
    </xf>
    <xf numFmtId="0" fontId="8" fillId="26" borderId="26" xfId="1" applyFont="1" applyFill="1" applyBorder="1" applyAlignment="1">
      <alignment horizontal="center" vertical="center" wrapText="1"/>
    </xf>
    <xf numFmtId="0" fontId="8" fillId="24" borderId="24" xfId="1" applyFont="1" applyFill="1" applyBorder="1" applyAlignment="1">
      <alignment horizontal="center" vertical="center" wrapText="1"/>
    </xf>
    <xf numFmtId="0" fontId="8" fillId="24" borderId="25" xfId="1" applyFont="1" applyFill="1" applyBorder="1" applyAlignment="1">
      <alignment horizontal="center" vertical="center" wrapText="1"/>
    </xf>
    <xf numFmtId="0" fontId="8" fillId="24" borderId="26" xfId="1" applyFont="1" applyFill="1" applyBorder="1" applyAlignment="1">
      <alignment horizontal="center" vertical="center" wrapText="1"/>
    </xf>
    <xf numFmtId="0" fontId="8" fillId="18" borderId="24" xfId="1" applyFont="1" applyFill="1" applyBorder="1" applyAlignment="1">
      <alignment horizontal="center" vertical="center" wrapText="1"/>
    </xf>
    <xf numFmtId="0" fontId="8" fillId="18" borderId="25" xfId="1" applyFont="1" applyFill="1" applyBorder="1" applyAlignment="1">
      <alignment horizontal="center" vertical="center" wrapText="1"/>
    </xf>
    <xf numFmtId="0" fontId="8" fillId="18" borderId="26" xfId="1" applyFont="1" applyFill="1" applyBorder="1" applyAlignment="1">
      <alignment horizontal="center" vertical="center" wrapText="1"/>
    </xf>
    <xf numFmtId="0" fontId="8" fillId="28" borderId="24" xfId="1" applyFont="1" applyFill="1" applyBorder="1" applyAlignment="1">
      <alignment horizontal="center" vertical="center" wrapText="1"/>
    </xf>
    <xf numFmtId="0" fontId="8" fillId="28" borderId="25" xfId="1" applyFont="1" applyFill="1" applyBorder="1" applyAlignment="1">
      <alignment horizontal="center" vertical="center" wrapText="1"/>
    </xf>
    <xf numFmtId="0" fontId="8" fillId="28" borderId="26" xfId="1" applyFont="1" applyFill="1" applyBorder="1" applyAlignment="1">
      <alignment horizontal="center" vertical="center" wrapText="1"/>
    </xf>
    <xf numFmtId="0" fontId="2" fillId="23" borderId="24" xfId="1" applyFont="1" applyFill="1" applyBorder="1" applyAlignment="1">
      <alignment horizontal="center"/>
    </xf>
    <xf numFmtId="0" fontId="2" fillId="23" borderId="26" xfId="1" applyFont="1" applyFill="1" applyBorder="1" applyAlignment="1">
      <alignment horizontal="center"/>
    </xf>
    <xf numFmtId="0" fontId="2" fillId="17" borderId="24" xfId="1" applyFont="1" applyFill="1" applyBorder="1" applyAlignment="1">
      <alignment horizontal="center"/>
    </xf>
    <xf numFmtId="0" fontId="2" fillId="17" borderId="26" xfId="1" applyFont="1" applyFill="1" applyBorder="1" applyAlignment="1">
      <alignment horizontal="center"/>
    </xf>
    <xf numFmtId="0" fontId="2" fillId="24" borderId="19" xfId="1" applyFont="1" applyFill="1" applyBorder="1" applyAlignment="1">
      <alignment horizontal="center"/>
    </xf>
    <xf numFmtId="0" fontId="2" fillId="24" borderId="18" xfId="1" applyFont="1" applyFill="1" applyBorder="1" applyAlignment="1">
      <alignment horizontal="center"/>
    </xf>
    <xf numFmtId="0" fontId="2" fillId="24" borderId="20" xfId="1" applyFont="1" applyFill="1" applyBorder="1" applyAlignment="1">
      <alignment horizontal="center"/>
    </xf>
    <xf numFmtId="0" fontId="2" fillId="28" borderId="24" xfId="1" applyFont="1" applyFill="1" applyBorder="1" applyAlignment="1">
      <alignment horizontal="center"/>
    </xf>
    <xf numFmtId="0" fontId="2" fillId="28" borderId="25" xfId="1" applyFont="1" applyFill="1" applyBorder="1" applyAlignment="1">
      <alignment horizontal="center"/>
    </xf>
    <xf numFmtId="0" fontId="2" fillId="28" borderId="26" xfId="1" applyFont="1" applyFill="1" applyBorder="1" applyAlignment="1">
      <alignment horizontal="center"/>
    </xf>
    <xf numFmtId="0" fontId="2" fillId="18" borderId="19" xfId="1" applyFont="1" applyFill="1" applyBorder="1" applyAlignment="1">
      <alignment horizontal="center"/>
    </xf>
    <xf numFmtId="0" fontId="2" fillId="18" borderId="18" xfId="1" applyFont="1" applyFill="1" applyBorder="1" applyAlignment="1">
      <alignment horizontal="center"/>
    </xf>
    <xf numFmtId="0" fontId="2" fillId="18" borderId="20" xfId="1" applyFont="1" applyFill="1" applyBorder="1" applyAlignment="1">
      <alignment horizontal="center"/>
    </xf>
    <xf numFmtId="0" fontId="2" fillId="29" borderId="24" xfId="1" applyFont="1" applyFill="1" applyBorder="1" applyAlignment="1">
      <alignment horizontal="center"/>
    </xf>
    <xf numFmtId="0" fontId="2" fillId="29" borderId="26" xfId="1" applyFont="1" applyFill="1" applyBorder="1" applyAlignment="1">
      <alignment horizontal="center"/>
    </xf>
    <xf numFmtId="0" fontId="8" fillId="11" borderId="24" xfId="1" applyFont="1" applyFill="1" applyBorder="1" applyAlignment="1">
      <alignment horizontal="center" vertical="center" wrapText="1"/>
    </xf>
    <xf numFmtId="0" fontId="8" fillId="11" borderId="25" xfId="1" applyFont="1" applyFill="1" applyBorder="1" applyAlignment="1">
      <alignment horizontal="center" vertical="center" wrapText="1"/>
    </xf>
    <xf numFmtId="0" fontId="8" fillId="11" borderId="26" xfId="1" applyFont="1" applyFill="1" applyBorder="1" applyAlignment="1">
      <alignment horizontal="center" vertical="center" wrapText="1"/>
    </xf>
    <xf numFmtId="0" fontId="8" fillId="12" borderId="24" xfId="1" applyFont="1" applyFill="1" applyBorder="1" applyAlignment="1">
      <alignment horizontal="center" vertical="center" wrapText="1"/>
    </xf>
    <xf numFmtId="0" fontId="8" fillId="12" borderId="25" xfId="1" applyFont="1" applyFill="1" applyBorder="1" applyAlignment="1">
      <alignment horizontal="center" vertical="center" wrapText="1"/>
    </xf>
    <xf numFmtId="0" fontId="8" fillId="12" borderId="26" xfId="1" applyFont="1" applyFill="1" applyBorder="1" applyAlignment="1">
      <alignment horizontal="center" vertical="center" wrapText="1"/>
    </xf>
    <xf numFmtId="0" fontId="8" fillId="27" borderId="24" xfId="1" applyFont="1" applyFill="1" applyBorder="1" applyAlignment="1">
      <alignment horizontal="center" vertical="center" wrapText="1"/>
    </xf>
    <xf numFmtId="0" fontId="8" fillId="27" borderId="25" xfId="1" applyFont="1" applyFill="1" applyBorder="1" applyAlignment="1">
      <alignment horizontal="center" vertical="center" wrapText="1"/>
    </xf>
    <xf numFmtId="0" fontId="8" fillId="27" borderId="26" xfId="1" applyFont="1" applyFill="1" applyBorder="1" applyAlignment="1">
      <alignment horizontal="center" vertical="center" wrapText="1"/>
    </xf>
    <xf numFmtId="0" fontId="2" fillId="19" borderId="24" xfId="1" applyFont="1" applyFill="1" applyBorder="1" applyAlignment="1">
      <alignment horizontal="center"/>
    </xf>
    <xf numFmtId="0" fontId="2" fillId="19" borderId="26" xfId="1" applyFont="1" applyFill="1" applyBorder="1" applyAlignment="1">
      <alignment horizontal="center"/>
    </xf>
    <xf numFmtId="0" fontId="2" fillId="12" borderId="19" xfId="1" applyFont="1" applyFill="1" applyBorder="1" applyAlignment="1">
      <alignment horizontal="center"/>
    </xf>
    <xf numFmtId="0" fontId="2" fillId="12" borderId="18" xfId="1" applyFont="1" applyFill="1" applyBorder="1" applyAlignment="1">
      <alignment horizontal="center"/>
    </xf>
    <xf numFmtId="0" fontId="2" fillId="12" borderId="20" xfId="1" applyFont="1" applyFill="1" applyBorder="1" applyAlignment="1">
      <alignment horizontal="center"/>
    </xf>
    <xf numFmtId="0" fontId="2" fillId="15" borderId="24" xfId="1" applyFont="1" applyFill="1" applyBorder="1" applyAlignment="1">
      <alignment horizontal="center"/>
    </xf>
    <xf numFmtId="0" fontId="2" fillId="15" borderId="26" xfId="1" applyFont="1" applyFill="1" applyBorder="1" applyAlignment="1">
      <alignment horizontal="center"/>
    </xf>
    <xf numFmtId="0" fontId="2" fillId="4" borderId="19" xfId="1" applyFont="1" applyFill="1" applyBorder="1" applyAlignment="1">
      <alignment horizontal="center"/>
    </xf>
    <xf numFmtId="0" fontId="2" fillId="4" borderId="18" xfId="1" applyFont="1" applyFill="1" applyBorder="1" applyAlignment="1">
      <alignment horizontal="center"/>
    </xf>
    <xf numFmtId="0" fontId="2" fillId="4" borderId="20" xfId="1" applyFont="1" applyFill="1" applyBorder="1" applyAlignment="1">
      <alignment horizontal="center"/>
    </xf>
    <xf numFmtId="0" fontId="2" fillId="14" borderId="24" xfId="1" applyFont="1" applyFill="1" applyBorder="1" applyAlignment="1">
      <alignment horizontal="center"/>
    </xf>
    <xf numFmtId="0" fontId="2" fillId="14" borderId="26" xfId="1" applyFont="1" applyFill="1" applyBorder="1" applyAlignment="1">
      <alignment horizontal="center"/>
    </xf>
    <xf numFmtId="0" fontId="2" fillId="2" borderId="19" xfId="1" applyFont="1" applyFill="1" applyBorder="1" applyAlignment="1">
      <alignment horizontal="center"/>
    </xf>
    <xf numFmtId="0" fontId="2" fillId="2" borderId="18" xfId="1" applyFont="1" applyFill="1" applyBorder="1" applyAlignment="1">
      <alignment horizontal="center"/>
    </xf>
    <xf numFmtId="0" fontId="2" fillId="2" borderId="20" xfId="1" applyFont="1" applyFill="1" applyBorder="1" applyAlignment="1">
      <alignment horizontal="center"/>
    </xf>
    <xf numFmtId="0" fontId="2" fillId="7" borderId="19" xfId="1" applyFont="1" applyFill="1" applyBorder="1" applyAlignment="1">
      <alignment horizontal="center"/>
    </xf>
    <xf numFmtId="0" fontId="2" fillId="7" borderId="18" xfId="1" applyFont="1" applyFill="1" applyBorder="1" applyAlignment="1">
      <alignment horizontal="center"/>
    </xf>
    <xf numFmtId="0" fontId="2" fillId="7" borderId="20" xfId="1" applyFont="1" applyFill="1" applyBorder="1" applyAlignment="1">
      <alignment horizontal="center"/>
    </xf>
    <xf numFmtId="0" fontId="3" fillId="0" borderId="0" xfId="1" applyFont="1" applyAlignment="1">
      <alignment horizontal="left"/>
    </xf>
    <xf numFmtId="0" fontId="2" fillId="9" borderId="24" xfId="1" applyFont="1" applyFill="1" applyBorder="1" applyAlignment="1">
      <alignment horizontal="center"/>
    </xf>
    <xf numFmtId="0" fontId="2" fillId="9" borderId="26" xfId="1" applyFont="1" applyFill="1" applyBorder="1" applyAlignment="1">
      <alignment horizontal="center"/>
    </xf>
    <xf numFmtId="0" fontId="8" fillId="7" borderId="24" xfId="1" applyFont="1" applyFill="1" applyBorder="1" applyAlignment="1">
      <alignment horizontal="center" vertical="center" wrapText="1"/>
    </xf>
    <xf numFmtId="0" fontId="8" fillId="7" borderId="25" xfId="1" applyFont="1" applyFill="1" applyBorder="1" applyAlignment="1">
      <alignment horizontal="center" vertical="center" wrapText="1"/>
    </xf>
    <xf numFmtId="0" fontId="8" fillId="7" borderId="26" xfId="1" applyFont="1" applyFill="1" applyBorder="1" applyAlignment="1">
      <alignment horizontal="center" vertical="center" wrapText="1"/>
    </xf>
    <xf numFmtId="0" fontId="8" fillId="5" borderId="24" xfId="1" applyFont="1" applyFill="1" applyBorder="1" applyAlignment="1">
      <alignment horizontal="center" vertical="center" wrapText="1"/>
    </xf>
    <xf numFmtId="0" fontId="8" fillId="5" borderId="25" xfId="1" applyFont="1" applyFill="1" applyBorder="1" applyAlignment="1">
      <alignment horizontal="center" vertical="center" wrapText="1"/>
    </xf>
    <xf numFmtId="0" fontId="8" fillId="5" borderId="26" xfId="1" applyFont="1" applyFill="1" applyBorder="1" applyAlignment="1">
      <alignment horizontal="center" vertical="center" wrapText="1"/>
    </xf>
    <xf numFmtId="0" fontId="8" fillId="10" borderId="24" xfId="1" applyFont="1" applyFill="1" applyBorder="1" applyAlignment="1">
      <alignment horizontal="center" vertical="center" wrapText="1"/>
    </xf>
    <xf numFmtId="0" fontId="8" fillId="10" borderId="25" xfId="1" applyFont="1" applyFill="1" applyBorder="1" applyAlignment="1">
      <alignment horizontal="center" vertical="center" wrapText="1"/>
    </xf>
    <xf numFmtId="0" fontId="8" fillId="10" borderId="26" xfId="1" applyFont="1" applyFill="1" applyBorder="1" applyAlignment="1">
      <alignment horizontal="center" vertical="center" wrapText="1"/>
    </xf>
    <xf numFmtId="0" fontId="2" fillId="5" borderId="19" xfId="1" applyFont="1" applyFill="1" applyBorder="1" applyAlignment="1">
      <alignment horizontal="center"/>
    </xf>
    <xf numFmtId="0" fontId="2" fillId="5" borderId="18" xfId="1" applyFont="1" applyFill="1" applyBorder="1" applyAlignment="1">
      <alignment horizontal="center"/>
    </xf>
    <xf numFmtId="0" fontId="2" fillId="5" borderId="20" xfId="1" applyFont="1" applyFill="1" applyBorder="1" applyAlignment="1">
      <alignment horizontal="center"/>
    </xf>
    <xf numFmtId="0" fontId="2" fillId="25" borderId="24" xfId="1" applyFont="1" applyFill="1" applyBorder="1" applyAlignment="1">
      <alignment horizontal="center"/>
    </xf>
    <xf numFmtId="0" fontId="2" fillId="25" borderId="26" xfId="1" applyFont="1" applyFill="1" applyBorder="1" applyAlignment="1">
      <alignment horizontal="center"/>
    </xf>
    <xf numFmtId="0" fontId="2" fillId="10" borderId="19" xfId="1" applyFont="1" applyFill="1" applyBorder="1" applyAlignment="1">
      <alignment horizontal="center"/>
    </xf>
    <xf numFmtId="0" fontId="2" fillId="10" borderId="18" xfId="1" applyFont="1" applyFill="1" applyBorder="1" applyAlignment="1">
      <alignment horizontal="center"/>
    </xf>
    <xf numFmtId="0" fontId="2" fillId="10" borderId="20" xfId="1" applyFont="1" applyFill="1" applyBorder="1" applyAlignment="1">
      <alignment horizontal="center"/>
    </xf>
    <xf numFmtId="0" fontId="2" fillId="26" borderId="19" xfId="1" applyFont="1" applyFill="1" applyBorder="1" applyAlignment="1">
      <alignment horizontal="center"/>
    </xf>
    <xf numFmtId="0" fontId="2" fillId="26" borderId="18" xfId="1" applyFont="1" applyFill="1" applyBorder="1" applyAlignment="1">
      <alignment horizontal="center"/>
    </xf>
    <xf numFmtId="0" fontId="2" fillId="26" borderId="20" xfId="1" applyFont="1" applyFill="1" applyBorder="1" applyAlignment="1">
      <alignment horizontal="center"/>
    </xf>
    <xf numFmtId="0" fontId="2" fillId="20" borderId="24" xfId="1" applyFont="1" applyFill="1" applyBorder="1" applyAlignment="1">
      <alignment horizontal="center"/>
    </xf>
    <xf numFmtId="0" fontId="2" fillId="20" borderId="26" xfId="1" applyFont="1" applyFill="1" applyBorder="1" applyAlignment="1">
      <alignment horizontal="center"/>
    </xf>
    <xf numFmtId="0" fontId="2" fillId="16" borderId="24" xfId="1" applyFont="1" applyFill="1" applyBorder="1" applyAlignment="1">
      <alignment horizontal="center"/>
    </xf>
    <xf numFmtId="0" fontId="2" fillId="16" borderId="26" xfId="1" applyFont="1" applyFill="1" applyBorder="1" applyAlignment="1">
      <alignment horizontal="center"/>
    </xf>
    <xf numFmtId="0" fontId="8" fillId="3" borderId="24" xfId="1" applyFont="1" applyFill="1" applyBorder="1" applyAlignment="1">
      <alignment horizontal="center" vertical="center" wrapText="1"/>
    </xf>
    <xf numFmtId="0" fontId="8" fillId="3" borderId="25" xfId="1" applyFont="1" applyFill="1" applyBorder="1" applyAlignment="1">
      <alignment horizontal="center" vertical="center" wrapText="1"/>
    </xf>
    <xf numFmtId="0" fontId="2" fillId="13" borderId="24" xfId="1" applyFont="1" applyFill="1" applyBorder="1" applyAlignment="1">
      <alignment horizontal="center"/>
    </xf>
    <xf numFmtId="0" fontId="2" fillId="13" borderId="26" xfId="1" applyFont="1" applyFill="1" applyBorder="1" applyAlignment="1">
      <alignment horizontal="center"/>
    </xf>
    <xf numFmtId="0" fontId="2" fillId="3" borderId="19" xfId="1" applyFont="1" applyFill="1" applyBorder="1" applyAlignment="1">
      <alignment horizontal="center"/>
    </xf>
    <xf numFmtId="0" fontId="2" fillId="3" borderId="18" xfId="1" applyFont="1" applyFill="1" applyBorder="1" applyAlignment="1">
      <alignment horizontal="center"/>
    </xf>
    <xf numFmtId="0" fontId="2" fillId="3" borderId="20" xfId="1" applyFont="1" applyFill="1" applyBorder="1" applyAlignment="1">
      <alignment horizontal="center"/>
    </xf>
    <xf numFmtId="0" fontId="8" fillId="2" borderId="24" xfId="1" applyFont="1" applyFill="1" applyBorder="1" applyAlignment="1">
      <alignment horizontal="center" vertical="center" wrapText="1"/>
    </xf>
    <xf numFmtId="0" fontId="8" fillId="2" borderId="25" xfId="1" applyFont="1" applyFill="1" applyBorder="1" applyAlignment="1">
      <alignment horizontal="center" vertical="center" wrapText="1"/>
    </xf>
    <xf numFmtId="0" fontId="8" fillId="2" borderId="26" xfId="1" applyFont="1" applyFill="1" applyBorder="1" applyAlignment="1">
      <alignment horizontal="center" vertical="center" wrapText="1"/>
    </xf>
    <xf numFmtId="0" fontId="8" fillId="4" borderId="24" xfId="1" applyFont="1" applyFill="1" applyBorder="1" applyAlignment="1">
      <alignment horizontal="center" vertical="center" wrapText="1"/>
    </xf>
    <xf numFmtId="0" fontId="8" fillId="4" borderId="25" xfId="1" applyFont="1" applyFill="1" applyBorder="1" applyAlignment="1">
      <alignment horizontal="center" vertical="center" wrapText="1"/>
    </xf>
    <xf numFmtId="0" fontId="8" fillId="4" borderId="26" xfId="1" applyFont="1" applyFill="1" applyBorder="1" applyAlignment="1">
      <alignment horizontal="center" vertical="center" wrapText="1"/>
    </xf>
    <xf numFmtId="0" fontId="2" fillId="27" borderId="19" xfId="1" applyFont="1" applyFill="1" applyBorder="1" applyAlignment="1">
      <alignment horizontal="center"/>
    </xf>
    <xf numFmtId="0" fontId="2" fillId="27" borderId="18" xfId="1" applyFont="1" applyFill="1" applyBorder="1" applyAlignment="1">
      <alignment horizontal="center"/>
    </xf>
    <xf numFmtId="0" fontId="2" fillId="27" borderId="20" xfId="1" applyFont="1" applyFill="1" applyBorder="1" applyAlignment="1">
      <alignment horizontal="center"/>
    </xf>
    <xf numFmtId="0" fontId="2" fillId="3" borderId="24" xfId="1" applyFont="1" applyFill="1" applyBorder="1" applyAlignment="1">
      <alignment horizontal="center"/>
    </xf>
    <xf numFmtId="0" fontId="2" fillId="3" borderId="26" xfId="1" applyFont="1" applyFill="1" applyBorder="1" applyAlignment="1">
      <alignment horizontal="center"/>
    </xf>
    <xf numFmtId="0" fontId="2" fillId="8" borderId="24" xfId="1" applyFont="1" applyFill="1" applyBorder="1" applyAlignment="1">
      <alignment horizontal="center"/>
    </xf>
    <xf numFmtId="0" fontId="2" fillId="8" borderId="26" xfId="1" applyFont="1" applyFill="1" applyBorder="1" applyAlignment="1">
      <alignment horizontal="center"/>
    </xf>
    <xf numFmtId="0" fontId="2" fillId="30" borderId="19" xfId="1" applyFont="1" applyFill="1" applyBorder="1" applyAlignment="1">
      <alignment horizontal="center"/>
    </xf>
    <xf numFmtId="0" fontId="2" fillId="30" borderId="18" xfId="1" applyFont="1" applyFill="1" applyBorder="1" applyAlignment="1">
      <alignment horizontal="center"/>
    </xf>
    <xf numFmtId="0" fontId="2" fillId="30" borderId="20" xfId="1" applyFont="1" applyFill="1" applyBorder="1" applyAlignment="1">
      <alignment horizontal="center"/>
    </xf>
    <xf numFmtId="0" fontId="2" fillId="22" borderId="24" xfId="1" applyFont="1" applyFill="1" applyBorder="1" applyAlignment="1">
      <alignment horizontal="center"/>
    </xf>
    <xf numFmtId="0" fontId="2" fillId="22" borderId="26" xfId="1" applyFont="1" applyFill="1" applyBorder="1" applyAlignment="1">
      <alignment horizontal="center"/>
    </xf>
    <xf numFmtId="0" fontId="2" fillId="11" borderId="19" xfId="1" applyFont="1" applyFill="1" applyBorder="1" applyAlignment="1">
      <alignment horizontal="center"/>
    </xf>
    <xf numFmtId="0" fontId="2" fillId="11" borderId="18" xfId="1" applyFont="1" applyFill="1" applyBorder="1" applyAlignment="1">
      <alignment horizontal="center"/>
    </xf>
    <xf numFmtId="0" fontId="2" fillId="11" borderId="20" xfId="1" applyFont="1" applyFill="1" applyBorder="1" applyAlignment="1">
      <alignment horizontal="center"/>
    </xf>
    <xf numFmtId="0" fontId="2" fillId="21" borderId="24" xfId="1" applyFont="1" applyFill="1" applyBorder="1" applyAlignment="1">
      <alignment horizontal="center"/>
    </xf>
    <xf numFmtId="0" fontId="2" fillId="21" borderId="26" xfId="1" applyFont="1" applyFill="1" applyBorder="1" applyAlignment="1">
      <alignment horizontal="center"/>
    </xf>
    <xf numFmtId="0" fontId="2" fillId="6" borderId="19" xfId="1" applyFont="1" applyFill="1" applyBorder="1" applyAlignment="1">
      <alignment horizontal="center"/>
    </xf>
    <xf numFmtId="0" fontId="2" fillId="6" borderId="18" xfId="1" applyFont="1" applyFill="1" applyBorder="1" applyAlignment="1">
      <alignment horizontal="center"/>
    </xf>
    <xf numFmtId="0" fontId="2" fillId="6" borderId="20" xfId="1" applyFont="1" applyFill="1" applyBorder="1" applyAlignment="1">
      <alignment horizontal="center"/>
    </xf>
    <xf numFmtId="0" fontId="2" fillId="0" borderId="28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31" borderId="24" xfId="1" applyFont="1" applyFill="1" applyBorder="1" applyAlignment="1">
      <alignment horizontal="center"/>
    </xf>
    <xf numFmtId="0" fontId="2" fillId="31" borderId="26" xfId="1" applyFont="1" applyFill="1" applyBorder="1" applyAlignment="1">
      <alignment horizontal="center"/>
    </xf>
    <xf numFmtId="0" fontId="5" fillId="0" borderId="31" xfId="1" applyFont="1" applyBorder="1" applyAlignment="1">
      <alignment horizontal="left" vertical="top" wrapText="1"/>
    </xf>
    <xf numFmtId="0" fontId="8" fillId="6" borderId="24" xfId="1" applyFont="1" applyFill="1" applyBorder="1" applyAlignment="1">
      <alignment horizontal="center" vertical="center" wrapText="1"/>
    </xf>
    <xf numFmtId="0" fontId="8" fillId="6" borderId="25" xfId="1" applyFont="1" applyFill="1" applyBorder="1" applyAlignment="1">
      <alignment horizontal="center" vertical="center" wrapText="1"/>
    </xf>
    <xf numFmtId="0" fontId="8" fillId="6" borderId="26" xfId="1" applyFont="1" applyFill="1" applyBorder="1" applyAlignment="1">
      <alignment horizontal="center" vertical="center" wrapText="1"/>
    </xf>
    <xf numFmtId="0" fontId="8" fillId="30" borderId="24" xfId="1" applyFont="1" applyFill="1" applyBorder="1" applyAlignment="1">
      <alignment horizontal="center" vertical="center" wrapText="1"/>
    </xf>
    <xf numFmtId="0" fontId="8" fillId="30" borderId="25" xfId="1" applyFont="1" applyFill="1" applyBorder="1" applyAlignment="1">
      <alignment horizontal="center" vertical="center" wrapText="1"/>
    </xf>
    <xf numFmtId="0" fontId="8" fillId="30" borderId="26" xfId="1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C19881"/>
      <color rgb="FFFDE9D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44"/>
  <sheetViews>
    <sheetView tabSelected="1" zoomScaleNormal="100" workbookViewId="0">
      <selection activeCell="C14" sqref="C14"/>
    </sheetView>
  </sheetViews>
  <sheetFormatPr defaultRowHeight="15" x14ac:dyDescent="0.25"/>
  <cols>
    <col min="1" max="1" width="17.5703125" customWidth="1"/>
    <col min="2" max="2" width="7.140625" style="222" customWidth="1"/>
    <col min="3" max="3" width="7.140625" customWidth="1"/>
    <col min="4" max="4" width="7.140625" style="222" customWidth="1"/>
    <col min="5" max="5" width="7.140625" customWidth="1"/>
    <col min="6" max="6" width="7.140625" style="222" customWidth="1"/>
    <col min="7" max="8" width="7.140625" customWidth="1"/>
    <col min="9" max="9" width="7.140625" style="222" customWidth="1"/>
    <col min="10" max="10" width="7.140625" customWidth="1"/>
    <col min="11" max="11" width="7.140625" style="222" customWidth="1"/>
    <col min="12" max="12" width="7.140625" customWidth="1"/>
    <col min="13" max="13" width="7.140625" style="222" customWidth="1"/>
    <col min="14" max="15" width="7.140625" customWidth="1"/>
    <col min="16" max="16" width="7.140625" style="222" customWidth="1"/>
    <col min="17" max="17" width="7.140625" customWidth="1"/>
    <col min="18" max="18" width="7.140625" style="222" customWidth="1"/>
    <col min="19" max="19" width="7.140625" customWidth="1"/>
    <col min="20" max="20" width="7.140625" style="222" customWidth="1"/>
    <col min="21" max="22" width="7.140625" customWidth="1"/>
    <col min="23" max="23" width="7.140625" style="222" customWidth="1"/>
    <col min="24" max="24" width="7.140625" customWidth="1"/>
    <col min="25" max="25" width="7.140625" style="222" customWidth="1"/>
    <col min="26" max="26" width="7.140625" customWidth="1"/>
    <col min="27" max="27" width="7.140625" style="222" customWidth="1"/>
    <col min="28" max="29" width="7.140625" customWidth="1"/>
    <col min="30" max="30" width="7.140625" style="222" customWidth="1"/>
    <col min="31" max="31" width="7.140625" customWidth="1"/>
    <col min="32" max="32" width="7.140625" style="222" customWidth="1"/>
    <col min="33" max="33" width="7.140625" customWidth="1"/>
    <col min="34" max="34" width="7.140625" style="222" customWidth="1"/>
    <col min="35" max="36" width="7.140625" customWidth="1"/>
    <col min="37" max="37" width="7.140625" style="222" customWidth="1"/>
    <col min="38" max="38" width="7.140625" customWidth="1"/>
    <col min="39" max="39" width="7.140625" style="222" customWidth="1"/>
    <col min="40" max="40" width="7.140625" customWidth="1"/>
    <col min="41" max="41" width="7.140625" style="222" customWidth="1"/>
    <col min="42" max="43" width="7.140625" customWidth="1"/>
    <col min="44" max="44" width="7.140625" style="222" customWidth="1"/>
    <col min="45" max="45" width="7.140625" customWidth="1"/>
    <col min="46" max="46" width="7.140625" style="222" customWidth="1"/>
    <col min="47" max="47" width="7.140625" customWidth="1"/>
    <col min="48" max="48" width="7.140625" style="222" customWidth="1"/>
    <col min="49" max="50" width="7.140625" customWidth="1"/>
    <col min="51" max="51" width="7.140625" style="222" customWidth="1"/>
    <col min="52" max="52" width="7.140625" customWidth="1"/>
    <col min="53" max="53" width="7.140625" style="222" customWidth="1"/>
    <col min="54" max="54" width="7.140625" customWidth="1"/>
    <col min="55" max="55" width="7.140625" style="222" customWidth="1"/>
    <col min="56" max="57" width="7.140625" customWidth="1"/>
    <col min="58" max="58" width="7.140625" style="222" customWidth="1"/>
    <col min="59" max="59" width="7.140625" customWidth="1"/>
    <col min="60" max="60" width="7.140625" style="222" customWidth="1"/>
    <col min="61" max="61" width="7.140625" customWidth="1"/>
    <col min="62" max="62" width="7.140625" style="222" customWidth="1"/>
    <col min="63" max="64" width="7.140625" customWidth="1"/>
    <col min="65" max="65" width="7.140625" style="222" customWidth="1"/>
    <col min="66" max="66" width="7.140625" customWidth="1"/>
    <col min="67" max="67" width="7.140625" style="222" customWidth="1"/>
    <col min="68" max="68" width="7.140625" customWidth="1"/>
    <col min="69" max="69" width="7.140625" style="222" customWidth="1"/>
    <col min="70" max="71" width="7.140625" customWidth="1"/>
    <col min="72" max="72" width="7.140625" style="222" customWidth="1"/>
    <col min="73" max="73" width="7.140625" customWidth="1"/>
    <col min="74" max="74" width="7.140625" style="222" customWidth="1"/>
    <col min="75" max="75" width="7.140625" customWidth="1"/>
    <col min="76" max="76" width="7.140625" style="222" customWidth="1"/>
    <col min="77" max="78" width="7.140625" customWidth="1"/>
    <col min="79" max="79" width="7.140625" style="222" customWidth="1"/>
    <col min="80" max="80" width="7.140625" customWidth="1"/>
    <col min="81" max="81" width="7.140625" style="222" customWidth="1"/>
    <col min="82" max="82" width="7.140625" customWidth="1"/>
    <col min="83" max="83" width="7.140625" style="222" customWidth="1"/>
    <col min="84" max="85" width="7.140625" customWidth="1"/>
    <col min="86" max="86" width="7.140625" style="222" customWidth="1"/>
    <col min="87" max="87" width="7.140625" customWidth="1"/>
    <col min="88" max="88" width="7.140625" style="222" customWidth="1"/>
    <col min="89" max="89" width="7.140625" customWidth="1"/>
    <col min="90" max="90" width="7.140625" style="222" customWidth="1"/>
    <col min="91" max="92" width="7.140625" customWidth="1"/>
    <col min="93" max="93" width="7.140625" style="222" customWidth="1"/>
    <col min="94" max="94" width="7.140625" customWidth="1"/>
    <col min="95" max="95" width="7.140625" style="222" customWidth="1"/>
    <col min="96" max="96" width="7.140625" customWidth="1"/>
    <col min="97" max="97" width="7.140625" style="222" customWidth="1"/>
    <col min="98" max="99" width="7.140625" customWidth="1"/>
    <col min="100" max="100" width="7.140625" style="222" customWidth="1"/>
    <col min="101" max="101" width="7.140625" customWidth="1"/>
    <col min="102" max="102" width="7.140625" style="222" customWidth="1"/>
    <col min="103" max="103" width="7.140625" customWidth="1"/>
    <col min="104" max="104" width="7.140625" style="222" customWidth="1"/>
    <col min="105" max="106" width="7.140625" customWidth="1"/>
    <col min="107" max="107" width="7.140625" style="222" customWidth="1"/>
    <col min="108" max="108" width="7.140625" customWidth="1"/>
    <col min="109" max="109" width="7.140625" style="222" customWidth="1"/>
    <col min="110" max="110" width="7.140625" customWidth="1"/>
    <col min="111" max="111" width="7.140625" style="222" customWidth="1"/>
    <col min="112" max="113" width="7.140625" customWidth="1"/>
    <col min="114" max="114" width="7.140625" style="222" customWidth="1"/>
    <col min="115" max="115" width="7.140625" customWidth="1"/>
    <col min="116" max="116" width="7.140625" style="222" customWidth="1"/>
    <col min="117" max="117" width="7.140625" customWidth="1"/>
    <col min="118" max="118" width="7.140625" style="222" customWidth="1"/>
    <col min="119" max="120" width="7.140625" customWidth="1"/>
  </cols>
  <sheetData>
    <row r="1" spans="1:125" s="284" customFormat="1" ht="18" customHeight="1" x14ac:dyDescent="0.35">
      <c r="A1" s="195" t="s">
        <v>33</v>
      </c>
      <c r="B1" s="196" t="s">
        <v>39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AD1" s="298" t="s">
        <v>39</v>
      </c>
      <c r="BF1" s="298" t="s">
        <v>39</v>
      </c>
      <c r="BM1" s="196"/>
      <c r="CH1" s="298" t="s">
        <v>39</v>
      </c>
      <c r="DC1" s="298" t="s">
        <v>39</v>
      </c>
    </row>
    <row r="2" spans="1:125" ht="18" customHeight="1" thickBot="1" x14ac:dyDescent="0.3">
      <c r="L2" s="11"/>
      <c r="M2" s="10"/>
      <c r="N2" s="11"/>
      <c r="O2" s="11"/>
      <c r="P2" s="10"/>
      <c r="Q2" s="11"/>
      <c r="R2" s="10"/>
      <c r="S2" s="11"/>
      <c r="T2" s="10"/>
      <c r="U2" s="11"/>
      <c r="V2" s="11"/>
      <c r="W2" s="10"/>
      <c r="X2" s="11"/>
      <c r="Y2" s="10"/>
      <c r="Z2" s="11"/>
      <c r="AA2" s="223"/>
      <c r="AB2" s="1"/>
      <c r="AC2" s="1"/>
      <c r="AD2" s="223"/>
      <c r="AE2" s="1"/>
      <c r="AF2" s="223"/>
      <c r="AG2" s="1"/>
      <c r="AH2" s="223"/>
      <c r="AI2" s="1"/>
      <c r="AJ2" s="1"/>
      <c r="AK2" s="223"/>
      <c r="AL2" s="1"/>
      <c r="AM2" s="223"/>
      <c r="AN2" s="1"/>
      <c r="AO2" s="223"/>
      <c r="AP2" s="1"/>
      <c r="AQ2" s="1"/>
      <c r="AR2" s="223"/>
      <c r="AS2" s="1"/>
      <c r="AT2" s="223"/>
      <c r="AU2" s="1"/>
      <c r="AV2" s="223"/>
      <c r="AW2" s="1"/>
      <c r="AX2" s="1"/>
      <c r="AY2" s="223"/>
      <c r="AZ2" s="1"/>
      <c r="BA2" s="223"/>
      <c r="BB2" s="1"/>
      <c r="BC2" s="223"/>
      <c r="BD2" s="1"/>
      <c r="BE2" s="1"/>
      <c r="BF2" s="223"/>
      <c r="BG2" s="1"/>
      <c r="BH2" s="223"/>
      <c r="BI2" s="1"/>
      <c r="BJ2" s="223"/>
      <c r="BK2" s="1"/>
      <c r="BL2" s="1"/>
      <c r="BM2" s="223"/>
      <c r="BN2" s="1"/>
      <c r="BO2" s="223"/>
      <c r="BP2" s="1"/>
      <c r="BQ2" s="223"/>
      <c r="BR2" s="1"/>
      <c r="BS2" s="1"/>
      <c r="BT2" s="223"/>
      <c r="BU2" s="1"/>
      <c r="BV2" s="223"/>
      <c r="BW2" s="1"/>
      <c r="BX2" s="223"/>
      <c r="BY2" s="1"/>
      <c r="BZ2" s="1"/>
      <c r="CA2" s="223"/>
      <c r="CB2" s="1"/>
      <c r="CC2" s="223"/>
      <c r="CD2" s="1"/>
      <c r="CE2" s="223"/>
      <c r="CF2" s="1"/>
      <c r="CG2" s="1"/>
      <c r="CH2" s="223"/>
      <c r="CI2" s="1"/>
      <c r="CJ2" s="223"/>
      <c r="CK2" s="1"/>
      <c r="CL2" s="223"/>
      <c r="CM2" s="1"/>
      <c r="CN2" s="1"/>
      <c r="CO2" s="223"/>
      <c r="CP2" s="1"/>
      <c r="CQ2" s="223"/>
      <c r="CR2" s="1"/>
      <c r="CS2" s="223"/>
      <c r="CT2" s="1"/>
      <c r="CU2" s="1"/>
      <c r="CV2" s="223"/>
      <c r="CW2" s="1"/>
      <c r="CX2" s="223"/>
      <c r="CY2" s="1"/>
      <c r="CZ2" s="223"/>
      <c r="DA2" s="1"/>
      <c r="DB2" s="1"/>
      <c r="DC2" s="223"/>
      <c r="DD2" s="1"/>
      <c r="DE2" s="223"/>
      <c r="DF2" s="1"/>
      <c r="DG2" s="223"/>
      <c r="DH2" s="1"/>
      <c r="DI2" s="1"/>
      <c r="DJ2" s="223"/>
      <c r="DK2" s="1"/>
      <c r="DL2" s="223"/>
      <c r="DM2" s="1"/>
      <c r="DN2" s="223"/>
      <c r="DO2" s="1"/>
      <c r="DP2" s="1"/>
      <c r="DQ2" s="1"/>
      <c r="DR2" s="1"/>
      <c r="DS2" s="1"/>
      <c r="DT2" s="1"/>
      <c r="DU2" s="1"/>
    </row>
    <row r="3" spans="1:125" ht="47.25" customHeight="1" thickBot="1" x14ac:dyDescent="0.3">
      <c r="A3" s="194"/>
      <c r="B3" s="462" t="s">
        <v>0</v>
      </c>
      <c r="C3" s="463"/>
      <c r="D3" s="463"/>
      <c r="E3" s="463"/>
      <c r="F3" s="463"/>
      <c r="G3" s="463"/>
      <c r="H3" s="463"/>
      <c r="I3" s="472" t="s">
        <v>29</v>
      </c>
      <c r="J3" s="473"/>
      <c r="K3" s="473"/>
      <c r="L3" s="473"/>
      <c r="M3" s="473"/>
      <c r="N3" s="473"/>
      <c r="O3" s="474"/>
      <c r="P3" s="469" t="s">
        <v>35</v>
      </c>
      <c r="Q3" s="470"/>
      <c r="R3" s="470"/>
      <c r="S3" s="470"/>
      <c r="T3" s="470"/>
      <c r="U3" s="470"/>
      <c r="V3" s="471"/>
      <c r="W3" s="438" t="s">
        <v>24</v>
      </c>
      <c r="X3" s="439"/>
      <c r="Y3" s="439"/>
      <c r="Z3" s="439"/>
      <c r="AA3" s="439"/>
      <c r="AB3" s="439"/>
      <c r="AC3" s="440"/>
      <c r="AD3" s="441" t="s">
        <v>25</v>
      </c>
      <c r="AE3" s="442"/>
      <c r="AF3" s="442"/>
      <c r="AG3" s="442"/>
      <c r="AH3" s="442"/>
      <c r="AI3" s="442"/>
      <c r="AJ3" s="443"/>
      <c r="AK3" s="381" t="s">
        <v>26</v>
      </c>
      <c r="AL3" s="382"/>
      <c r="AM3" s="382"/>
      <c r="AN3" s="382"/>
      <c r="AO3" s="382"/>
      <c r="AP3" s="382"/>
      <c r="AQ3" s="383"/>
      <c r="AR3" s="444" t="s">
        <v>27</v>
      </c>
      <c r="AS3" s="445"/>
      <c r="AT3" s="445"/>
      <c r="AU3" s="445"/>
      <c r="AV3" s="445"/>
      <c r="AW3" s="445"/>
      <c r="AX3" s="446"/>
      <c r="AY3" s="444" t="s">
        <v>28</v>
      </c>
      <c r="AZ3" s="445"/>
      <c r="BA3" s="445"/>
      <c r="BB3" s="445"/>
      <c r="BC3" s="445"/>
      <c r="BD3" s="445"/>
      <c r="BE3" s="446"/>
      <c r="BF3" s="500" t="s">
        <v>36</v>
      </c>
      <c r="BG3" s="501"/>
      <c r="BH3" s="501"/>
      <c r="BI3" s="501"/>
      <c r="BJ3" s="501"/>
      <c r="BK3" s="501"/>
      <c r="BL3" s="502"/>
      <c r="BM3" s="500" t="s">
        <v>30</v>
      </c>
      <c r="BN3" s="501"/>
      <c r="BO3" s="501"/>
      <c r="BP3" s="501"/>
      <c r="BQ3" s="501"/>
      <c r="BR3" s="501"/>
      <c r="BS3" s="502"/>
      <c r="BT3" s="503" t="s">
        <v>31</v>
      </c>
      <c r="BU3" s="504"/>
      <c r="BV3" s="504"/>
      <c r="BW3" s="504"/>
      <c r="BX3" s="504"/>
      <c r="BY3" s="504"/>
      <c r="BZ3" s="505"/>
      <c r="CA3" s="503" t="s">
        <v>32</v>
      </c>
      <c r="CB3" s="504"/>
      <c r="CC3" s="504"/>
      <c r="CD3" s="504"/>
      <c r="CE3" s="504"/>
      <c r="CF3" s="504"/>
      <c r="CG3" s="505"/>
      <c r="CH3" s="408" t="s">
        <v>1</v>
      </c>
      <c r="CI3" s="409"/>
      <c r="CJ3" s="409"/>
      <c r="CK3" s="409"/>
      <c r="CL3" s="409"/>
      <c r="CM3" s="409"/>
      <c r="CN3" s="410"/>
      <c r="CO3" s="411" t="s">
        <v>4</v>
      </c>
      <c r="CP3" s="412"/>
      <c r="CQ3" s="412"/>
      <c r="CR3" s="412"/>
      <c r="CS3" s="412"/>
      <c r="CT3" s="412"/>
      <c r="CU3" s="413"/>
      <c r="CV3" s="414" t="s">
        <v>2</v>
      </c>
      <c r="CW3" s="415"/>
      <c r="CX3" s="415"/>
      <c r="CY3" s="415"/>
      <c r="CZ3" s="415"/>
      <c r="DA3" s="415"/>
      <c r="DB3" s="416"/>
      <c r="DC3" s="387" t="s">
        <v>3</v>
      </c>
      <c r="DD3" s="388"/>
      <c r="DE3" s="388"/>
      <c r="DF3" s="388"/>
      <c r="DG3" s="388"/>
      <c r="DH3" s="388"/>
      <c r="DI3" s="389"/>
      <c r="DJ3" s="384" t="s">
        <v>41</v>
      </c>
      <c r="DK3" s="385"/>
      <c r="DL3" s="385"/>
      <c r="DM3" s="385"/>
      <c r="DN3" s="385"/>
      <c r="DO3" s="385"/>
      <c r="DP3" s="386"/>
    </row>
    <row r="4" spans="1:125" ht="15.75" thickBot="1" x14ac:dyDescent="0.3">
      <c r="A4" s="495" t="s">
        <v>38</v>
      </c>
      <c r="B4" s="464">
        <f>List2!$A$1</f>
        <v>2016</v>
      </c>
      <c r="C4" s="465"/>
      <c r="D4" s="464">
        <f>List2!$C$1</f>
        <v>2017</v>
      </c>
      <c r="E4" s="465"/>
      <c r="F4" s="466" t="str">
        <f>List2!$E$1</f>
        <v>změna 2017 proti 2016</v>
      </c>
      <c r="G4" s="467"/>
      <c r="H4" s="468"/>
      <c r="I4" s="422">
        <f>List2!$A$1</f>
        <v>2016</v>
      </c>
      <c r="J4" s="423"/>
      <c r="K4" s="422">
        <f>List2!$C$1</f>
        <v>2017</v>
      </c>
      <c r="L4" s="423"/>
      <c r="M4" s="424" t="str">
        <f>List2!$E$1</f>
        <v>změna 2017 proti 2016</v>
      </c>
      <c r="N4" s="425"/>
      <c r="O4" s="426"/>
      <c r="P4" s="427">
        <f>List2!$A$1</f>
        <v>2016</v>
      </c>
      <c r="Q4" s="428"/>
      <c r="R4" s="427">
        <f>List2!$C$1</f>
        <v>2017</v>
      </c>
      <c r="S4" s="428"/>
      <c r="T4" s="429" t="str">
        <f>List2!$E$1</f>
        <v>změna 2017 proti 2016</v>
      </c>
      <c r="U4" s="430"/>
      <c r="V4" s="431"/>
      <c r="W4" s="458">
        <f>List2!$A$1</f>
        <v>2016</v>
      </c>
      <c r="X4" s="459"/>
      <c r="Y4" s="458">
        <f>List2!$C$1</f>
        <v>2017</v>
      </c>
      <c r="Z4" s="459"/>
      <c r="AA4" s="432" t="str">
        <f>List2!$E$1</f>
        <v>změna 2017 proti 2016</v>
      </c>
      <c r="AB4" s="433"/>
      <c r="AC4" s="434"/>
      <c r="AD4" s="460">
        <f>List2!$A$1</f>
        <v>2016</v>
      </c>
      <c r="AE4" s="461"/>
      <c r="AF4" s="460">
        <f>List2!$C$1</f>
        <v>2017</v>
      </c>
      <c r="AG4" s="461"/>
      <c r="AH4" s="447" t="str">
        <f>List2!$E$1</f>
        <v>změna 2017 proti 2016</v>
      </c>
      <c r="AI4" s="448"/>
      <c r="AJ4" s="449"/>
      <c r="AK4" s="450">
        <f>List2!$A$1</f>
        <v>2016</v>
      </c>
      <c r="AL4" s="451"/>
      <c r="AM4" s="450">
        <f>List2!$C$1</f>
        <v>2017</v>
      </c>
      <c r="AN4" s="451"/>
      <c r="AO4" s="455" t="str">
        <f>List2!$E$1</f>
        <v>změna 2017 proti 2016</v>
      </c>
      <c r="AP4" s="456"/>
      <c r="AQ4" s="457"/>
      <c r="AR4" s="436">
        <f>List2!$A$1</f>
        <v>2016</v>
      </c>
      <c r="AS4" s="437"/>
      <c r="AT4" s="436">
        <f>List2!$C$1</f>
        <v>2017</v>
      </c>
      <c r="AU4" s="437"/>
      <c r="AV4" s="452" t="str">
        <f>List2!$E$1</f>
        <v>změna 2017 proti 2016</v>
      </c>
      <c r="AW4" s="453"/>
      <c r="AX4" s="454"/>
      <c r="AY4" s="436">
        <f>List2!$A$1</f>
        <v>2016</v>
      </c>
      <c r="AZ4" s="437"/>
      <c r="BA4" s="436">
        <f>List2!$C$1</f>
        <v>2017</v>
      </c>
      <c r="BB4" s="437"/>
      <c r="BC4" s="452" t="str">
        <f>List2!$E$1</f>
        <v>změna 2017 proti 2016</v>
      </c>
      <c r="BD4" s="453"/>
      <c r="BE4" s="454"/>
      <c r="BF4" s="490">
        <f>List2!$A$1</f>
        <v>2016</v>
      </c>
      <c r="BG4" s="491"/>
      <c r="BH4" s="490">
        <f>List2!$C$1</f>
        <v>2017</v>
      </c>
      <c r="BI4" s="491"/>
      <c r="BJ4" s="492" t="str">
        <f>List2!$E$1</f>
        <v>změna 2017 proti 2016</v>
      </c>
      <c r="BK4" s="493"/>
      <c r="BL4" s="494"/>
      <c r="BM4" s="490">
        <f>List2!$A$1</f>
        <v>2016</v>
      </c>
      <c r="BN4" s="491"/>
      <c r="BO4" s="490">
        <f>List2!$C$1</f>
        <v>2017</v>
      </c>
      <c r="BP4" s="491"/>
      <c r="BQ4" s="492" t="str">
        <f>List2!$E$1</f>
        <v>změna 2017 proti 2016</v>
      </c>
      <c r="BR4" s="493"/>
      <c r="BS4" s="494"/>
      <c r="BT4" s="480">
        <f>List2!$A$1</f>
        <v>2016</v>
      </c>
      <c r="BU4" s="481"/>
      <c r="BV4" s="480">
        <f>List2!$C$1</f>
        <v>2017</v>
      </c>
      <c r="BW4" s="481"/>
      <c r="BX4" s="482" t="str">
        <f>List2!$E$1</f>
        <v>změna 2017 proti 2016</v>
      </c>
      <c r="BY4" s="483"/>
      <c r="BZ4" s="484"/>
      <c r="CA4" s="480">
        <f>List2!$A$1</f>
        <v>2016</v>
      </c>
      <c r="CB4" s="481"/>
      <c r="CC4" s="480">
        <f>List2!$C$1</f>
        <v>2017</v>
      </c>
      <c r="CD4" s="481"/>
      <c r="CE4" s="482" t="str">
        <f>List2!$E$1</f>
        <v>změna 2017 proti 2016</v>
      </c>
      <c r="CF4" s="483"/>
      <c r="CG4" s="484"/>
      <c r="CH4" s="485">
        <f>List2!$A$1</f>
        <v>2016</v>
      </c>
      <c r="CI4" s="486"/>
      <c r="CJ4" s="485">
        <f>List2!$C$1</f>
        <v>2017</v>
      </c>
      <c r="CK4" s="486"/>
      <c r="CL4" s="487" t="str">
        <f>List2!$E$1</f>
        <v>změna 2017 proti 2016</v>
      </c>
      <c r="CM4" s="488"/>
      <c r="CN4" s="489"/>
      <c r="CO4" s="417">
        <f>List2!$A$1</f>
        <v>2016</v>
      </c>
      <c r="CP4" s="418"/>
      <c r="CQ4" s="417">
        <f>List2!$C$1</f>
        <v>2017</v>
      </c>
      <c r="CR4" s="418"/>
      <c r="CS4" s="419" t="str">
        <f>List2!$E$1</f>
        <v>změna 2017 proti 2016</v>
      </c>
      <c r="CT4" s="420"/>
      <c r="CU4" s="421"/>
      <c r="CV4" s="478">
        <f>List2!$A$1</f>
        <v>2016</v>
      </c>
      <c r="CW4" s="479"/>
      <c r="CX4" s="478">
        <f>List2!$C$1</f>
        <v>2017</v>
      </c>
      <c r="CY4" s="479"/>
      <c r="CZ4" s="475" t="str">
        <f>List2!$E$1</f>
        <v>změna 2017 proti 2016</v>
      </c>
      <c r="DA4" s="476"/>
      <c r="DB4" s="477"/>
      <c r="DC4" s="395">
        <f>List2!$A$1</f>
        <v>2016</v>
      </c>
      <c r="DD4" s="396"/>
      <c r="DE4" s="395">
        <f>List2!$C$1</f>
        <v>2017</v>
      </c>
      <c r="DF4" s="396"/>
      <c r="DG4" s="403" t="str">
        <f>List2!$E$1</f>
        <v>změna 2017 proti 2016</v>
      </c>
      <c r="DH4" s="404"/>
      <c r="DI4" s="405"/>
      <c r="DJ4" s="393">
        <f>List2!$A$1</f>
        <v>2016</v>
      </c>
      <c r="DK4" s="394"/>
      <c r="DL4" s="393">
        <f>List2!$C$1</f>
        <v>2017</v>
      </c>
      <c r="DM4" s="394"/>
      <c r="DN4" s="397" t="str">
        <f>List2!$E$1</f>
        <v>změna 2017 proti 2016</v>
      </c>
      <c r="DO4" s="398"/>
      <c r="DP4" s="399"/>
    </row>
    <row r="5" spans="1:125" ht="15.75" thickBot="1" x14ac:dyDescent="0.3">
      <c r="A5" s="496"/>
      <c r="B5" s="332" t="s">
        <v>5</v>
      </c>
      <c r="C5" s="333" t="s">
        <v>6</v>
      </c>
      <c r="D5" s="332" t="s">
        <v>5</v>
      </c>
      <c r="E5" s="333" t="s">
        <v>6</v>
      </c>
      <c r="F5" s="332" t="s">
        <v>5</v>
      </c>
      <c r="G5" s="334" t="s">
        <v>7</v>
      </c>
      <c r="H5" s="333" t="s">
        <v>6</v>
      </c>
      <c r="I5" s="335" t="s">
        <v>5</v>
      </c>
      <c r="J5" s="336" t="s">
        <v>6</v>
      </c>
      <c r="K5" s="335" t="s">
        <v>5</v>
      </c>
      <c r="L5" s="336" t="s">
        <v>6</v>
      </c>
      <c r="M5" s="335" t="s">
        <v>5</v>
      </c>
      <c r="N5" s="337" t="s">
        <v>7</v>
      </c>
      <c r="O5" s="336" t="s">
        <v>6</v>
      </c>
      <c r="P5" s="338" t="s">
        <v>5</v>
      </c>
      <c r="Q5" s="339" t="s">
        <v>6</v>
      </c>
      <c r="R5" s="338" t="s">
        <v>5</v>
      </c>
      <c r="S5" s="339" t="s">
        <v>6</v>
      </c>
      <c r="T5" s="338" t="s">
        <v>5</v>
      </c>
      <c r="U5" s="340" t="s">
        <v>7</v>
      </c>
      <c r="V5" s="339" t="s">
        <v>6</v>
      </c>
      <c r="W5" s="341" t="s">
        <v>5</v>
      </c>
      <c r="X5" s="342" t="s">
        <v>6</v>
      </c>
      <c r="Y5" s="341" t="s">
        <v>5</v>
      </c>
      <c r="Z5" s="342" t="s">
        <v>6</v>
      </c>
      <c r="AA5" s="341" t="s">
        <v>5</v>
      </c>
      <c r="AB5" s="343" t="s">
        <v>7</v>
      </c>
      <c r="AC5" s="342" t="s">
        <v>6</v>
      </c>
      <c r="AD5" s="344" t="s">
        <v>5</v>
      </c>
      <c r="AE5" s="345" t="s">
        <v>6</v>
      </c>
      <c r="AF5" s="344" t="s">
        <v>5</v>
      </c>
      <c r="AG5" s="345" t="s">
        <v>6</v>
      </c>
      <c r="AH5" s="344" t="s">
        <v>5</v>
      </c>
      <c r="AI5" s="346" t="s">
        <v>7</v>
      </c>
      <c r="AJ5" s="345" t="s">
        <v>6</v>
      </c>
      <c r="AK5" s="347" t="s">
        <v>5</v>
      </c>
      <c r="AL5" s="348" t="s">
        <v>6</v>
      </c>
      <c r="AM5" s="347" t="s">
        <v>5</v>
      </c>
      <c r="AN5" s="348" t="s">
        <v>6</v>
      </c>
      <c r="AO5" s="347" t="s">
        <v>5</v>
      </c>
      <c r="AP5" s="349" t="s">
        <v>7</v>
      </c>
      <c r="AQ5" s="348" t="s">
        <v>6</v>
      </c>
      <c r="AR5" s="350" t="s">
        <v>5</v>
      </c>
      <c r="AS5" s="351" t="s">
        <v>6</v>
      </c>
      <c r="AT5" s="350" t="s">
        <v>5</v>
      </c>
      <c r="AU5" s="351" t="s">
        <v>6</v>
      </c>
      <c r="AV5" s="350" t="s">
        <v>5</v>
      </c>
      <c r="AW5" s="352" t="s">
        <v>7</v>
      </c>
      <c r="AX5" s="351" t="s">
        <v>6</v>
      </c>
      <c r="AY5" s="350" t="s">
        <v>5</v>
      </c>
      <c r="AZ5" s="351" t="s">
        <v>6</v>
      </c>
      <c r="BA5" s="350" t="s">
        <v>5</v>
      </c>
      <c r="BB5" s="351" t="s">
        <v>6</v>
      </c>
      <c r="BC5" s="350" t="s">
        <v>5</v>
      </c>
      <c r="BD5" s="352" t="s">
        <v>7</v>
      </c>
      <c r="BE5" s="351" t="s">
        <v>6</v>
      </c>
      <c r="BF5" s="353" t="s">
        <v>5</v>
      </c>
      <c r="BG5" s="354" t="s">
        <v>6</v>
      </c>
      <c r="BH5" s="353" t="s">
        <v>5</v>
      </c>
      <c r="BI5" s="354" t="s">
        <v>6</v>
      </c>
      <c r="BJ5" s="353" t="s">
        <v>5</v>
      </c>
      <c r="BK5" s="355" t="s">
        <v>7</v>
      </c>
      <c r="BL5" s="354" t="s">
        <v>6</v>
      </c>
      <c r="BM5" s="353" t="s">
        <v>5</v>
      </c>
      <c r="BN5" s="354" t="s">
        <v>6</v>
      </c>
      <c r="BO5" s="353" t="s">
        <v>5</v>
      </c>
      <c r="BP5" s="354" t="s">
        <v>6</v>
      </c>
      <c r="BQ5" s="353" t="s">
        <v>5</v>
      </c>
      <c r="BR5" s="355" t="s">
        <v>7</v>
      </c>
      <c r="BS5" s="354" t="s">
        <v>6</v>
      </c>
      <c r="BT5" s="356" t="s">
        <v>5</v>
      </c>
      <c r="BU5" s="357" t="s">
        <v>6</v>
      </c>
      <c r="BV5" s="356" t="s">
        <v>5</v>
      </c>
      <c r="BW5" s="357" t="s">
        <v>6</v>
      </c>
      <c r="BX5" s="356" t="s">
        <v>5</v>
      </c>
      <c r="BY5" s="358" t="s">
        <v>7</v>
      </c>
      <c r="BZ5" s="357" t="s">
        <v>6</v>
      </c>
      <c r="CA5" s="356" t="s">
        <v>5</v>
      </c>
      <c r="CB5" s="357" t="s">
        <v>6</v>
      </c>
      <c r="CC5" s="356" t="s">
        <v>5</v>
      </c>
      <c r="CD5" s="357" t="s">
        <v>6</v>
      </c>
      <c r="CE5" s="356" t="s">
        <v>5</v>
      </c>
      <c r="CF5" s="358" t="s">
        <v>7</v>
      </c>
      <c r="CG5" s="357" t="s">
        <v>6</v>
      </c>
      <c r="CH5" s="359" t="s">
        <v>5</v>
      </c>
      <c r="CI5" s="360" t="s">
        <v>6</v>
      </c>
      <c r="CJ5" s="359" t="s">
        <v>5</v>
      </c>
      <c r="CK5" s="360" t="s">
        <v>6</v>
      </c>
      <c r="CL5" s="359" t="s">
        <v>5</v>
      </c>
      <c r="CM5" s="361" t="s">
        <v>7</v>
      </c>
      <c r="CN5" s="360" t="s">
        <v>6</v>
      </c>
      <c r="CO5" s="362" t="s">
        <v>5</v>
      </c>
      <c r="CP5" s="363" t="s">
        <v>6</v>
      </c>
      <c r="CQ5" s="362" t="s">
        <v>5</v>
      </c>
      <c r="CR5" s="363" t="s">
        <v>6</v>
      </c>
      <c r="CS5" s="362" t="s">
        <v>5</v>
      </c>
      <c r="CT5" s="364" t="s">
        <v>7</v>
      </c>
      <c r="CU5" s="363" t="s">
        <v>6</v>
      </c>
      <c r="CV5" s="365" t="s">
        <v>5</v>
      </c>
      <c r="CW5" s="366" t="s">
        <v>6</v>
      </c>
      <c r="CX5" s="365" t="s">
        <v>5</v>
      </c>
      <c r="CY5" s="366" t="s">
        <v>6</v>
      </c>
      <c r="CZ5" s="365" t="s">
        <v>5</v>
      </c>
      <c r="DA5" s="367" t="s">
        <v>7</v>
      </c>
      <c r="DB5" s="366" t="s">
        <v>6</v>
      </c>
      <c r="DC5" s="368" t="s">
        <v>5</v>
      </c>
      <c r="DD5" s="369" t="s">
        <v>6</v>
      </c>
      <c r="DE5" s="368" t="s">
        <v>5</v>
      </c>
      <c r="DF5" s="369" t="s">
        <v>6</v>
      </c>
      <c r="DG5" s="368" t="s">
        <v>5</v>
      </c>
      <c r="DH5" s="370" t="s">
        <v>7</v>
      </c>
      <c r="DI5" s="369" t="s">
        <v>6</v>
      </c>
      <c r="DJ5" s="371" t="s">
        <v>5</v>
      </c>
      <c r="DK5" s="372" t="s">
        <v>6</v>
      </c>
      <c r="DL5" s="371" t="s">
        <v>5</v>
      </c>
      <c r="DM5" s="372" t="s">
        <v>6</v>
      </c>
      <c r="DN5" s="371" t="s">
        <v>5</v>
      </c>
      <c r="DO5" s="373" t="s">
        <v>7</v>
      </c>
      <c r="DP5" s="372" t="s">
        <v>6</v>
      </c>
    </row>
    <row r="6" spans="1:125" x14ac:dyDescent="0.25">
      <c r="A6" s="5" t="s">
        <v>8</v>
      </c>
      <c r="B6" s="214">
        <f>RANK(C6,C$6:C$19)</f>
        <v>7</v>
      </c>
      <c r="C6" s="16">
        <v>23970</v>
      </c>
      <c r="D6" s="214">
        <f t="shared" ref="D6:D19" si="0">RANK(E6,E$6:E$19)</f>
        <v>6</v>
      </c>
      <c r="E6" s="16">
        <v>25530</v>
      </c>
      <c r="F6" s="217">
        <f t="shared" ref="F6:F19" si="1">RANK(G6,G$6:G$19)</f>
        <v>10</v>
      </c>
      <c r="G6" s="24">
        <f>100*(E6-C6)/C6</f>
        <v>6.5081351689612017</v>
      </c>
      <c r="H6" s="19">
        <f>E6-C6</f>
        <v>1560</v>
      </c>
      <c r="I6" s="218">
        <f t="shared" ref="I6:I19" si="2">RANK(J6,J$6:J$19)</f>
        <v>5</v>
      </c>
      <c r="J6" s="38">
        <v>28506</v>
      </c>
      <c r="K6" s="218">
        <f t="shared" ref="K6:K19" si="3">RANK(L6,L$6:L$19)</f>
        <v>5</v>
      </c>
      <c r="L6" s="38">
        <v>30640</v>
      </c>
      <c r="M6" s="221">
        <f t="shared" ref="M6:M19" si="4">RANK(N6,N$6:N$19)</f>
        <v>8</v>
      </c>
      <c r="N6" s="41">
        <f t="shared" ref="N6:N19" si="5">100*(L6-J6)/J6</f>
        <v>7.4861432680839117</v>
      </c>
      <c r="O6" s="42">
        <f t="shared" ref="O6:O19" si="6">L6-J6</f>
        <v>2134</v>
      </c>
      <c r="P6" s="224">
        <f t="shared" ref="P6:P19" si="7">RANK(Q6,Q$6:Q$19)</f>
        <v>10</v>
      </c>
      <c r="Q6" s="27">
        <v>27040</v>
      </c>
      <c r="R6" s="224">
        <f t="shared" ref="R6:R19" si="8">RANK(S6,S$6:S$19)</f>
        <v>10</v>
      </c>
      <c r="S6" s="27">
        <v>29204</v>
      </c>
      <c r="T6" s="227">
        <f t="shared" ref="T6:T19" si="9">RANK(U6,U$6:U$19)</f>
        <v>4</v>
      </c>
      <c r="U6" s="30">
        <f t="shared" ref="U6:U19" si="10">100*(S6-Q6)/Q6</f>
        <v>8.0029585798816569</v>
      </c>
      <c r="V6" s="31">
        <f t="shared" ref="V6:V19" si="11">S6-Q6</f>
        <v>2164</v>
      </c>
      <c r="W6" s="228">
        <f t="shared" ref="W6:W19" si="12">RANK(X6,X$6:X$19)</f>
        <v>1</v>
      </c>
      <c r="X6" s="85">
        <v>29130</v>
      </c>
      <c r="Y6" s="228">
        <f t="shared" ref="Y6:Y19" si="13">RANK(Z6,Z$6:Z$19)</f>
        <v>1</v>
      </c>
      <c r="Z6" s="85">
        <v>31450</v>
      </c>
      <c r="AA6" s="231">
        <f t="shared" ref="AA6:AA19" si="14">RANK(AB6,AB$6:AB$19)</f>
        <v>7</v>
      </c>
      <c r="AB6" s="89">
        <f t="shared" ref="AB6:AB19" si="15">100*(Z6-X6)/X6</f>
        <v>7.9642979745966356</v>
      </c>
      <c r="AC6" s="90">
        <f t="shared" ref="AC6:AC19" si="16">Z6-X6</f>
        <v>2320</v>
      </c>
      <c r="AD6" s="232">
        <f t="shared" ref="AD6:AD19" si="17">RANK(AE6,AE$6:AE$19)</f>
        <v>5</v>
      </c>
      <c r="AE6" s="49">
        <v>28430</v>
      </c>
      <c r="AF6" s="232">
        <f t="shared" ref="AF6:AF19" si="18">RANK(AG6,AG$6:AG$19)</f>
        <v>3</v>
      </c>
      <c r="AG6" s="49">
        <v>31050</v>
      </c>
      <c r="AH6" s="235">
        <f t="shared" ref="AH6:AH19" si="19">RANK(AI6,AI$6:AI$19)</f>
        <v>1</v>
      </c>
      <c r="AI6" s="52">
        <f t="shared" ref="AI6:AI19" si="20">100*(AG6-AE6)/AE6</f>
        <v>9.2156173056630326</v>
      </c>
      <c r="AJ6" s="53">
        <f t="shared" ref="AJ6:AJ19" si="21">AG6-AE6</f>
        <v>2620</v>
      </c>
      <c r="AK6" s="236">
        <f t="shared" ref="AK6:AK19" si="22">RANK(AL6,AL$6:AL$19)</f>
        <v>5</v>
      </c>
      <c r="AL6" s="185">
        <v>28430</v>
      </c>
      <c r="AM6" s="236">
        <f t="shared" ref="AM6:AM19" si="23">RANK(AN6,AN$6:AN$19)</f>
        <v>3</v>
      </c>
      <c r="AN6" s="185">
        <v>31050</v>
      </c>
      <c r="AO6" s="240">
        <f t="shared" ref="AO6:AO19" si="24">RANK(AP6,AP$6:AP$19)</f>
        <v>1</v>
      </c>
      <c r="AP6" s="177">
        <f t="shared" ref="AP6:AP19" si="25">100*(AN6-AL6)/AL6</f>
        <v>9.2156173056630326</v>
      </c>
      <c r="AQ6" s="178">
        <f t="shared" ref="AQ6:AQ19" si="26">AN6-AL6</f>
        <v>2620</v>
      </c>
      <c r="AR6" s="242">
        <f t="shared" ref="AR6:AR19" si="27">RANK(AS6,AS$6:AS$19)</f>
        <v>3</v>
      </c>
      <c r="AS6" s="172">
        <v>28570</v>
      </c>
      <c r="AT6" s="241">
        <f t="shared" ref="AT6:AT19" si="28">RANK(AU6,AU$6:AU$19)</f>
        <v>4</v>
      </c>
      <c r="AU6" s="172">
        <v>31000</v>
      </c>
      <c r="AV6" s="245">
        <f t="shared" ref="AV6:AV19" si="29">RANK(AW6,AW$6:AW$19)</f>
        <v>3</v>
      </c>
      <c r="AW6" s="165">
        <f t="shared" ref="AW6:AW19" si="30">100*(AU6-AS6)/AS6</f>
        <v>8.5054252712635634</v>
      </c>
      <c r="AX6" s="168">
        <f t="shared" ref="AX6:AX19" si="31">AU6-AS6</f>
        <v>2430</v>
      </c>
      <c r="AY6" s="241">
        <f t="shared" ref="AY6:AY19" si="32">RANK(AZ6,AZ$6:AZ$19)</f>
        <v>7</v>
      </c>
      <c r="AZ6" s="172">
        <v>25790</v>
      </c>
      <c r="BA6" s="241">
        <f t="shared" ref="BA6:BA19" si="33">RANK(BB6,BB$6:BB$19)</f>
        <v>6</v>
      </c>
      <c r="BB6" s="172">
        <v>27980</v>
      </c>
      <c r="BC6" s="245">
        <f t="shared" ref="BC6:BC19" si="34">RANK(BD6,BD$6:BD$19)</f>
        <v>3</v>
      </c>
      <c r="BD6" s="165">
        <f t="shared" ref="BD6:BD19" si="35">100*(BB6-AZ6)/AZ6</f>
        <v>8.4916634354400937</v>
      </c>
      <c r="BE6" s="168">
        <f t="shared" ref="BE6:BE19" si="36">BB6-AZ6</f>
        <v>2190</v>
      </c>
      <c r="BF6" s="246">
        <f t="shared" ref="BF6:BF19" si="37">RANK(BG6,BG$6:BG$19)</f>
        <v>3</v>
      </c>
      <c r="BG6" s="197">
        <v>28570</v>
      </c>
      <c r="BH6" s="246">
        <f t="shared" ref="BH6:BH19" si="38">RANK(BI6,BI$6:BI$19)</f>
        <v>4</v>
      </c>
      <c r="BI6" s="197">
        <v>31000</v>
      </c>
      <c r="BJ6" s="250">
        <f t="shared" ref="BJ6:BJ19" si="39">RANK(BK6,BK$6:BK$19)</f>
        <v>3</v>
      </c>
      <c r="BK6" s="99">
        <f t="shared" ref="BK6:BK19" si="40">100*(BI6-BG6)/BG6</f>
        <v>8.5054252712635634</v>
      </c>
      <c r="BL6" s="100">
        <f t="shared" ref="BL6:BL19" si="41">BI6-BG6</f>
        <v>2430</v>
      </c>
      <c r="BM6" s="246">
        <f t="shared" ref="BM6:BM19" si="42">RANK(BN6,BN$6:BN$19)</f>
        <v>7</v>
      </c>
      <c r="BN6" s="197">
        <v>25790</v>
      </c>
      <c r="BO6" s="246">
        <f t="shared" ref="BO6:BO19" si="43">RANK(BP6,BP$6:BP$19)</f>
        <v>6</v>
      </c>
      <c r="BP6" s="197">
        <v>27980</v>
      </c>
      <c r="BQ6" s="250">
        <f t="shared" ref="BQ6:BQ19" si="44">RANK(BR6,BR$6:BR$19)</f>
        <v>3</v>
      </c>
      <c r="BR6" s="99">
        <f t="shared" ref="BR6:BR19" si="45">100*(BP6-BN6)/BN6</f>
        <v>8.4916634354400937</v>
      </c>
      <c r="BS6" s="100">
        <f t="shared" ref="BS6:BS19" si="46">BP6-BN6</f>
        <v>2190</v>
      </c>
      <c r="BT6" s="251">
        <f t="shared" ref="BT6:BT19" si="47">RANK(BU6,BU$6:BU$19)</f>
        <v>4</v>
      </c>
      <c r="BU6" s="204">
        <v>28570</v>
      </c>
      <c r="BV6" s="251">
        <f t="shared" ref="BV6:BV19" si="48">RANK(BW6,BW$6:BW$19)</f>
        <v>5</v>
      </c>
      <c r="BW6" s="204">
        <v>31000</v>
      </c>
      <c r="BX6" s="254">
        <f t="shared" ref="BX6:BX19" si="49">RANK(BY6,BY$6:BY$19)</f>
        <v>2</v>
      </c>
      <c r="BY6" s="201">
        <f t="shared" ref="BY6:BY19" si="50">100*(BW6-BU6)/BU6</f>
        <v>8.5054252712635634</v>
      </c>
      <c r="BZ6" s="210">
        <f t="shared" ref="BZ6:BZ19" si="51">BW6-BU6</f>
        <v>2430</v>
      </c>
      <c r="CA6" s="251">
        <f t="shared" ref="CA6:CA19" si="52">RANK(CB6,CB$6:CB$19)</f>
        <v>7</v>
      </c>
      <c r="CB6" s="204">
        <v>25790</v>
      </c>
      <c r="CC6" s="251">
        <f t="shared" ref="CC6:CC19" si="53">RANK(CD6,CD$6:CD$19)</f>
        <v>6</v>
      </c>
      <c r="CD6" s="204">
        <v>27980</v>
      </c>
      <c r="CE6" s="254">
        <f t="shared" ref="CE6:CE19" si="54">RANK(CF6,CF$6:CF$19)</f>
        <v>2</v>
      </c>
      <c r="CF6" s="201">
        <f t="shared" ref="CF6:CF19" si="55">100*(CD6-CB6)/CB6</f>
        <v>8.4916634354400937</v>
      </c>
      <c r="CG6" s="210">
        <f t="shared" ref="CG6:CG19" si="56">CD6-CB6</f>
        <v>2190</v>
      </c>
      <c r="CH6" s="255">
        <f t="shared" ref="CH6:CH19" si="57">RANK(CI6,CI$6:CI$19)</f>
        <v>3</v>
      </c>
      <c r="CI6" s="120">
        <v>28800</v>
      </c>
      <c r="CJ6" s="255">
        <f t="shared" ref="CJ6:CJ19" si="58">RANK(CK6,CK$6:CK$19)</f>
        <v>2</v>
      </c>
      <c r="CK6" s="120">
        <v>31250</v>
      </c>
      <c r="CL6" s="258">
        <f t="shared" ref="CL6:CL19" si="59">RANK(CM6,CM$6:CM$19)</f>
        <v>2</v>
      </c>
      <c r="CM6" s="121">
        <f t="shared" ref="CM6:CM19" si="60">100*(CK6-CI6)/CI6</f>
        <v>8.5069444444444446</v>
      </c>
      <c r="CN6" s="122">
        <f t="shared" ref="CN6:CN19" si="61">CK6-CI6</f>
        <v>2450</v>
      </c>
      <c r="CO6" s="259">
        <f>RANK(CP6,CP$6:CP$19)</f>
        <v>2</v>
      </c>
      <c r="CP6" s="107">
        <v>28800</v>
      </c>
      <c r="CQ6" s="259">
        <f>RANK(CR6,CR$6:CR$19)</f>
        <v>1</v>
      </c>
      <c r="CR6" s="107">
        <v>31250</v>
      </c>
      <c r="CS6" s="262">
        <f>RANK(CT6,CT$6:CT$19)</f>
        <v>2</v>
      </c>
      <c r="CT6" s="108">
        <f>100*(CR6-CP6)/CP6</f>
        <v>8.5069444444444446</v>
      </c>
      <c r="CU6" s="109">
        <f t="shared" ref="CU6" si="62">CR6-CP6</f>
        <v>2450</v>
      </c>
      <c r="CV6" s="263">
        <f t="shared" ref="CV6:CV19" si="63">RANK(CW6,CW$6:CW$19)</f>
        <v>4</v>
      </c>
      <c r="CW6" s="155">
        <v>26980</v>
      </c>
      <c r="CX6" s="263">
        <f t="shared" ref="CX6:CX19" si="64">RANK(CY6,CY$6:CY$19)</f>
        <v>4</v>
      </c>
      <c r="CY6" s="155">
        <v>29270</v>
      </c>
      <c r="CZ6" s="266">
        <f t="shared" ref="CZ6:CZ19" si="65">RANK(DA6,DA$6:DA$19)</f>
        <v>1</v>
      </c>
      <c r="DA6" s="133">
        <f t="shared" ref="DA6:DA19" si="66">100*(CY6-CW6)/CW6</f>
        <v>8.487768717568569</v>
      </c>
      <c r="DB6" s="159">
        <f t="shared" ref="DB6:DB19" si="67">CY6-CW6</f>
        <v>2290</v>
      </c>
      <c r="DC6" s="267">
        <f t="shared" ref="DC6:DC19" si="68">RANK(DD6,DD$6:DD$19)</f>
        <v>4</v>
      </c>
      <c r="DD6" s="60">
        <v>22830</v>
      </c>
      <c r="DE6" s="267">
        <f t="shared" ref="DE6:DE19" si="69">RANK(DF6,DF$6:DF$19)</f>
        <v>6</v>
      </c>
      <c r="DF6" s="60">
        <v>24320</v>
      </c>
      <c r="DG6" s="273">
        <f t="shared" ref="DG6:DG19" si="70">RANK(DH6,DH$6:DH$19)</f>
        <v>11</v>
      </c>
      <c r="DH6" s="61">
        <f t="shared" ref="DH6:DH19" si="71">100*(DF6-DD6)/DD6</f>
        <v>6.5265002190100745</v>
      </c>
      <c r="DI6" s="62">
        <f t="shared" ref="DI6:DI19" si="72">DF6-DD6</f>
        <v>1490</v>
      </c>
      <c r="DJ6" s="275">
        <f t="shared" ref="DJ6:DJ19" si="73">RANK(DK6,DK$6:DK$19)</f>
        <v>2</v>
      </c>
      <c r="DK6" s="73">
        <v>25680</v>
      </c>
      <c r="DL6" s="275">
        <f t="shared" ref="DL6:DL19" si="74">RANK(DM6,DM$6:DM$19)</f>
        <v>1</v>
      </c>
      <c r="DM6" s="73">
        <v>27860</v>
      </c>
      <c r="DN6" s="278">
        <f t="shared" ref="DN6:DN19" si="75">RANK(DO6,DO$6:DO$19)</f>
        <v>2</v>
      </c>
      <c r="DO6" s="82">
        <f t="shared" ref="DO6:DO19" si="76">100*(DM6-DK6)/DK6</f>
        <v>8.4890965732087231</v>
      </c>
      <c r="DP6" s="74">
        <f t="shared" ref="DP6:DP19" si="77">DM6-DK6</f>
        <v>2180</v>
      </c>
    </row>
    <row r="7" spans="1:125" x14ac:dyDescent="0.25">
      <c r="A7" s="6" t="s">
        <v>9</v>
      </c>
      <c r="B7" s="215">
        <f t="shared" ref="B7:B19" si="78">RANK(C7,C$6:C$19)</f>
        <v>4</v>
      </c>
      <c r="C7" s="17">
        <v>24304</v>
      </c>
      <c r="D7" s="215">
        <f t="shared" si="0"/>
        <v>5</v>
      </c>
      <c r="E7" s="17">
        <v>25597</v>
      </c>
      <c r="F7" s="215">
        <f t="shared" si="1"/>
        <v>13</v>
      </c>
      <c r="G7" s="25">
        <f t="shared" ref="G7:G19" si="79">100*(E7-C7)/C7</f>
        <v>5.320111915734036</v>
      </c>
      <c r="H7" s="20">
        <f t="shared" ref="H7:H19" si="80">E7-C7</f>
        <v>1293</v>
      </c>
      <c r="I7" s="219">
        <f t="shared" si="2"/>
        <v>1</v>
      </c>
      <c r="J7" s="39">
        <v>30935</v>
      </c>
      <c r="K7" s="219">
        <f t="shared" si="3"/>
        <v>1</v>
      </c>
      <c r="L7" s="39">
        <v>32331</v>
      </c>
      <c r="M7" s="219">
        <f t="shared" si="4"/>
        <v>14</v>
      </c>
      <c r="N7" s="43">
        <f t="shared" si="5"/>
        <v>4.51268789397123</v>
      </c>
      <c r="O7" s="44">
        <f t="shared" si="6"/>
        <v>1396</v>
      </c>
      <c r="P7" s="225">
        <f t="shared" si="7"/>
        <v>3</v>
      </c>
      <c r="Q7" s="28">
        <v>28204</v>
      </c>
      <c r="R7" s="225">
        <f t="shared" si="8"/>
        <v>4</v>
      </c>
      <c r="S7" s="28">
        <v>30245</v>
      </c>
      <c r="T7" s="225">
        <f t="shared" si="9"/>
        <v>9</v>
      </c>
      <c r="U7" s="32">
        <f t="shared" si="10"/>
        <v>7.2365621897603178</v>
      </c>
      <c r="V7" s="33">
        <f t="shared" si="11"/>
        <v>2041</v>
      </c>
      <c r="W7" s="229">
        <f t="shared" si="12"/>
        <v>2</v>
      </c>
      <c r="X7" s="86">
        <v>28980</v>
      </c>
      <c r="Y7" s="229">
        <f t="shared" si="13"/>
        <v>3</v>
      </c>
      <c r="Z7" s="86">
        <v>30985</v>
      </c>
      <c r="AA7" s="229">
        <f t="shared" si="14"/>
        <v>12</v>
      </c>
      <c r="AB7" s="91">
        <f t="shared" si="15"/>
        <v>6.9185645272601795</v>
      </c>
      <c r="AC7" s="92">
        <f t="shared" si="16"/>
        <v>2005</v>
      </c>
      <c r="AD7" s="233">
        <f t="shared" si="17"/>
        <v>1</v>
      </c>
      <c r="AE7" s="50">
        <v>29006</v>
      </c>
      <c r="AF7" s="233">
        <f t="shared" si="18"/>
        <v>1</v>
      </c>
      <c r="AG7" s="50">
        <v>31221</v>
      </c>
      <c r="AH7" s="233">
        <f t="shared" si="19"/>
        <v>9</v>
      </c>
      <c r="AI7" s="54">
        <f t="shared" si="20"/>
        <v>7.6363510997724608</v>
      </c>
      <c r="AJ7" s="55">
        <f t="shared" si="21"/>
        <v>2215</v>
      </c>
      <c r="AK7" s="237">
        <f t="shared" si="22"/>
        <v>1</v>
      </c>
      <c r="AL7" s="186">
        <v>29006</v>
      </c>
      <c r="AM7" s="237">
        <f t="shared" si="23"/>
        <v>1</v>
      </c>
      <c r="AN7" s="186">
        <v>31221</v>
      </c>
      <c r="AO7" s="237">
        <f t="shared" si="24"/>
        <v>9</v>
      </c>
      <c r="AP7" s="179">
        <f t="shared" si="25"/>
        <v>7.6363510997724608</v>
      </c>
      <c r="AQ7" s="180">
        <f t="shared" si="26"/>
        <v>2215</v>
      </c>
      <c r="AR7" s="242">
        <f t="shared" si="27"/>
        <v>1</v>
      </c>
      <c r="AS7" s="173">
        <v>29505</v>
      </c>
      <c r="AT7" s="242">
        <f t="shared" si="28"/>
        <v>1</v>
      </c>
      <c r="AU7" s="173">
        <v>31938</v>
      </c>
      <c r="AV7" s="242">
        <f t="shared" si="29"/>
        <v>4</v>
      </c>
      <c r="AW7" s="166">
        <f t="shared" si="30"/>
        <v>8.2460599898322311</v>
      </c>
      <c r="AX7" s="169">
        <f t="shared" si="31"/>
        <v>2433</v>
      </c>
      <c r="AY7" s="242">
        <f t="shared" si="32"/>
        <v>6</v>
      </c>
      <c r="AZ7" s="173">
        <v>26132</v>
      </c>
      <c r="BA7" s="242">
        <f t="shared" si="33"/>
        <v>7</v>
      </c>
      <c r="BB7" s="173">
        <v>27660</v>
      </c>
      <c r="BC7" s="242">
        <f t="shared" si="34"/>
        <v>14</v>
      </c>
      <c r="BD7" s="166">
        <f t="shared" si="35"/>
        <v>5.8472371039338737</v>
      </c>
      <c r="BE7" s="169">
        <f t="shared" si="36"/>
        <v>1528</v>
      </c>
      <c r="BF7" s="247">
        <f t="shared" si="37"/>
        <v>1</v>
      </c>
      <c r="BG7" s="198">
        <v>29505</v>
      </c>
      <c r="BH7" s="247">
        <f t="shared" si="38"/>
        <v>1</v>
      </c>
      <c r="BI7" s="198">
        <v>31938</v>
      </c>
      <c r="BJ7" s="247">
        <f t="shared" si="39"/>
        <v>4</v>
      </c>
      <c r="BK7" s="101">
        <f t="shared" si="40"/>
        <v>8.2460599898322311</v>
      </c>
      <c r="BL7" s="102">
        <f t="shared" si="41"/>
        <v>2433</v>
      </c>
      <c r="BM7" s="247">
        <f t="shared" si="42"/>
        <v>6</v>
      </c>
      <c r="BN7" s="198">
        <v>26132</v>
      </c>
      <c r="BO7" s="247">
        <f t="shared" si="43"/>
        <v>7</v>
      </c>
      <c r="BP7" s="198">
        <v>27660</v>
      </c>
      <c r="BQ7" s="247">
        <f t="shared" si="44"/>
        <v>14</v>
      </c>
      <c r="BR7" s="101">
        <f t="shared" si="45"/>
        <v>5.8472371039338737</v>
      </c>
      <c r="BS7" s="102">
        <f t="shared" si="46"/>
        <v>1528</v>
      </c>
      <c r="BT7" s="252">
        <f t="shared" si="47"/>
        <v>2</v>
      </c>
      <c r="BU7" s="205">
        <v>29505</v>
      </c>
      <c r="BV7" s="252">
        <f t="shared" si="48"/>
        <v>1</v>
      </c>
      <c r="BW7" s="205">
        <v>31938</v>
      </c>
      <c r="BX7" s="252">
        <f t="shared" si="49"/>
        <v>3</v>
      </c>
      <c r="BY7" s="202">
        <f t="shared" si="50"/>
        <v>8.2460599898322311</v>
      </c>
      <c r="BZ7" s="211">
        <f t="shared" si="51"/>
        <v>2433</v>
      </c>
      <c r="CA7" s="252">
        <f t="shared" si="52"/>
        <v>6</v>
      </c>
      <c r="CB7" s="205">
        <v>26132</v>
      </c>
      <c r="CC7" s="252">
        <f t="shared" si="53"/>
        <v>7</v>
      </c>
      <c r="CD7" s="205">
        <v>27660</v>
      </c>
      <c r="CE7" s="252">
        <f t="shared" si="54"/>
        <v>14</v>
      </c>
      <c r="CF7" s="202">
        <f t="shared" si="55"/>
        <v>5.8472371039338737</v>
      </c>
      <c r="CG7" s="211">
        <f t="shared" si="56"/>
        <v>1528</v>
      </c>
      <c r="CH7" s="256">
        <f t="shared" si="57"/>
        <v>1</v>
      </c>
      <c r="CI7" s="123">
        <v>29854</v>
      </c>
      <c r="CJ7" s="256">
        <f t="shared" si="58"/>
        <v>1</v>
      </c>
      <c r="CK7" s="123">
        <v>32242.320000000003</v>
      </c>
      <c r="CL7" s="256">
        <f t="shared" si="59"/>
        <v>5</v>
      </c>
      <c r="CM7" s="124">
        <f t="shared" si="60"/>
        <v>8.0000000000000124</v>
      </c>
      <c r="CN7" s="125">
        <f t="shared" si="61"/>
        <v>2388.3200000000033</v>
      </c>
      <c r="CO7" s="260" t="s">
        <v>23</v>
      </c>
      <c r="CP7" s="189" t="s">
        <v>23</v>
      </c>
      <c r="CQ7" s="260" t="s">
        <v>23</v>
      </c>
      <c r="CR7" s="377"/>
      <c r="CS7" s="260" t="s">
        <v>23</v>
      </c>
      <c r="CT7" s="190" t="s">
        <v>23</v>
      </c>
      <c r="CU7" s="191" t="s">
        <v>23</v>
      </c>
      <c r="CV7" s="264">
        <f t="shared" si="63"/>
        <v>2</v>
      </c>
      <c r="CW7" s="156">
        <v>27495</v>
      </c>
      <c r="CX7" s="264">
        <f t="shared" si="64"/>
        <v>3</v>
      </c>
      <c r="CY7" s="156">
        <v>29485.704721984803</v>
      </c>
      <c r="CZ7" s="264">
        <f t="shared" si="65"/>
        <v>11</v>
      </c>
      <c r="DA7" s="134">
        <f t="shared" si="66"/>
        <v>7.240242669521014</v>
      </c>
      <c r="DB7" s="158">
        <f t="shared" si="67"/>
        <v>1990.7047219848027</v>
      </c>
      <c r="DC7" s="268">
        <f t="shared" si="68"/>
        <v>5</v>
      </c>
      <c r="DD7" s="63">
        <v>22763</v>
      </c>
      <c r="DE7" s="268">
        <f t="shared" si="69"/>
        <v>4</v>
      </c>
      <c r="DF7" s="63">
        <v>24584</v>
      </c>
      <c r="DG7" s="268">
        <f t="shared" si="70"/>
        <v>6</v>
      </c>
      <c r="DH7" s="64">
        <f t="shared" si="71"/>
        <v>7.9998242762377538</v>
      </c>
      <c r="DI7" s="65">
        <f t="shared" si="72"/>
        <v>1821</v>
      </c>
      <c r="DJ7" s="276">
        <f t="shared" si="73"/>
        <v>3</v>
      </c>
      <c r="DK7" s="75">
        <v>25341</v>
      </c>
      <c r="DL7" s="276">
        <f t="shared" si="74"/>
        <v>3</v>
      </c>
      <c r="DM7" s="75">
        <v>27368</v>
      </c>
      <c r="DN7" s="276">
        <f t="shared" si="75"/>
        <v>8</v>
      </c>
      <c r="DO7" s="83">
        <f t="shared" si="76"/>
        <v>7.9988950712284437</v>
      </c>
      <c r="DP7" s="76">
        <f t="shared" si="77"/>
        <v>2027</v>
      </c>
    </row>
    <row r="8" spans="1:125" x14ac:dyDescent="0.25">
      <c r="A8" s="6" t="s">
        <v>10</v>
      </c>
      <c r="B8" s="215">
        <f t="shared" si="78"/>
        <v>2</v>
      </c>
      <c r="C8" s="17">
        <v>24684</v>
      </c>
      <c r="D8" s="215">
        <f t="shared" si="0"/>
        <v>2</v>
      </c>
      <c r="E8" s="17">
        <v>26634</v>
      </c>
      <c r="F8" s="215">
        <f t="shared" si="1"/>
        <v>6</v>
      </c>
      <c r="G8" s="25">
        <f t="shared" si="79"/>
        <v>7.8998541565386482</v>
      </c>
      <c r="H8" s="20">
        <f t="shared" si="80"/>
        <v>1950</v>
      </c>
      <c r="I8" s="219">
        <f t="shared" si="2"/>
        <v>7</v>
      </c>
      <c r="J8" s="39">
        <v>28010</v>
      </c>
      <c r="K8" s="219">
        <f t="shared" si="3"/>
        <v>6</v>
      </c>
      <c r="L8" s="39">
        <v>30223</v>
      </c>
      <c r="M8" s="219">
        <f t="shared" si="4"/>
        <v>6</v>
      </c>
      <c r="N8" s="43">
        <f t="shared" si="5"/>
        <v>7.9007497322384861</v>
      </c>
      <c r="O8" s="44">
        <f t="shared" si="6"/>
        <v>2213</v>
      </c>
      <c r="P8" s="225">
        <f t="shared" si="7"/>
        <v>6</v>
      </c>
      <c r="Q8" s="28">
        <v>28010</v>
      </c>
      <c r="R8" s="225">
        <f t="shared" si="8"/>
        <v>5</v>
      </c>
      <c r="S8" s="28">
        <v>30223</v>
      </c>
      <c r="T8" s="225">
        <f t="shared" si="9"/>
        <v>8</v>
      </c>
      <c r="U8" s="32">
        <f t="shared" si="10"/>
        <v>7.9007497322384861</v>
      </c>
      <c r="V8" s="33">
        <f t="shared" si="11"/>
        <v>2213</v>
      </c>
      <c r="W8" s="229">
        <f t="shared" si="12"/>
        <v>11</v>
      </c>
      <c r="X8" s="86">
        <v>27649</v>
      </c>
      <c r="Y8" s="229">
        <f t="shared" si="13"/>
        <v>8</v>
      </c>
      <c r="Z8" s="86">
        <v>29836</v>
      </c>
      <c r="AA8" s="229">
        <f t="shared" si="14"/>
        <v>8</v>
      </c>
      <c r="AB8" s="91">
        <f t="shared" si="15"/>
        <v>7.9098701580527324</v>
      </c>
      <c r="AC8" s="92">
        <f t="shared" si="16"/>
        <v>2187</v>
      </c>
      <c r="AD8" s="233">
        <f t="shared" si="17"/>
        <v>9</v>
      </c>
      <c r="AE8" s="50">
        <v>27856</v>
      </c>
      <c r="AF8" s="233">
        <f t="shared" si="18"/>
        <v>7</v>
      </c>
      <c r="AG8" s="50">
        <v>30059</v>
      </c>
      <c r="AH8" s="233">
        <f t="shared" si="19"/>
        <v>7</v>
      </c>
      <c r="AI8" s="54">
        <f t="shared" si="20"/>
        <v>7.9085295807007467</v>
      </c>
      <c r="AJ8" s="55">
        <f t="shared" si="21"/>
        <v>2203</v>
      </c>
      <c r="AK8" s="237">
        <f t="shared" si="22"/>
        <v>9</v>
      </c>
      <c r="AL8" s="186">
        <v>27856</v>
      </c>
      <c r="AM8" s="237">
        <f t="shared" si="23"/>
        <v>7</v>
      </c>
      <c r="AN8" s="186">
        <v>30059</v>
      </c>
      <c r="AO8" s="237">
        <f t="shared" si="24"/>
        <v>7</v>
      </c>
      <c r="AP8" s="179">
        <f t="shared" si="25"/>
        <v>7.9085295807007467</v>
      </c>
      <c r="AQ8" s="180">
        <f t="shared" si="26"/>
        <v>2203</v>
      </c>
      <c r="AR8" s="242">
        <f t="shared" si="27"/>
        <v>10</v>
      </c>
      <c r="AS8" s="173">
        <v>27846</v>
      </c>
      <c r="AT8" s="242">
        <f t="shared" si="28"/>
        <v>8</v>
      </c>
      <c r="AU8" s="173">
        <v>30048</v>
      </c>
      <c r="AV8" s="242">
        <f t="shared" si="29"/>
        <v>8</v>
      </c>
      <c r="AW8" s="166">
        <f t="shared" si="30"/>
        <v>7.9077784960137905</v>
      </c>
      <c r="AX8" s="169">
        <f t="shared" si="31"/>
        <v>2202</v>
      </c>
      <c r="AY8" s="242">
        <f t="shared" si="32"/>
        <v>4</v>
      </c>
      <c r="AZ8" s="173">
        <v>26198</v>
      </c>
      <c r="BA8" s="242">
        <f t="shared" si="33"/>
        <v>5</v>
      </c>
      <c r="BB8" s="173">
        <v>28269</v>
      </c>
      <c r="BC8" s="242">
        <f t="shared" si="34"/>
        <v>8</v>
      </c>
      <c r="BD8" s="166">
        <f t="shared" si="35"/>
        <v>7.9051836018016646</v>
      </c>
      <c r="BE8" s="169">
        <f t="shared" si="36"/>
        <v>2071</v>
      </c>
      <c r="BF8" s="247">
        <f t="shared" si="37"/>
        <v>10</v>
      </c>
      <c r="BG8" s="198">
        <v>27846</v>
      </c>
      <c r="BH8" s="247">
        <f t="shared" si="38"/>
        <v>8</v>
      </c>
      <c r="BI8" s="198">
        <v>30048</v>
      </c>
      <c r="BJ8" s="247">
        <f t="shared" si="39"/>
        <v>8</v>
      </c>
      <c r="BK8" s="101">
        <f t="shared" si="40"/>
        <v>7.9077784960137905</v>
      </c>
      <c r="BL8" s="102">
        <f t="shared" si="41"/>
        <v>2202</v>
      </c>
      <c r="BM8" s="247">
        <f t="shared" si="42"/>
        <v>4</v>
      </c>
      <c r="BN8" s="198">
        <v>26198</v>
      </c>
      <c r="BO8" s="247">
        <f t="shared" si="43"/>
        <v>5</v>
      </c>
      <c r="BP8" s="198">
        <v>28269</v>
      </c>
      <c r="BQ8" s="247">
        <f t="shared" si="44"/>
        <v>8</v>
      </c>
      <c r="BR8" s="101">
        <f t="shared" si="45"/>
        <v>7.9051836018016646</v>
      </c>
      <c r="BS8" s="102">
        <f t="shared" si="46"/>
        <v>2071</v>
      </c>
      <c r="BT8" s="252">
        <f t="shared" si="47"/>
        <v>11</v>
      </c>
      <c r="BU8" s="205">
        <v>27846</v>
      </c>
      <c r="BV8" s="252">
        <f t="shared" si="48"/>
        <v>9</v>
      </c>
      <c r="BW8" s="205">
        <v>30048</v>
      </c>
      <c r="BX8" s="252">
        <f t="shared" si="49"/>
        <v>7</v>
      </c>
      <c r="BY8" s="202">
        <f t="shared" si="50"/>
        <v>7.9077784960137905</v>
      </c>
      <c r="BZ8" s="211">
        <f t="shared" si="51"/>
        <v>2202</v>
      </c>
      <c r="CA8" s="252">
        <f t="shared" si="52"/>
        <v>4</v>
      </c>
      <c r="CB8" s="205">
        <v>26198</v>
      </c>
      <c r="CC8" s="252">
        <f t="shared" si="53"/>
        <v>5</v>
      </c>
      <c r="CD8" s="205">
        <v>28269</v>
      </c>
      <c r="CE8" s="252">
        <f t="shared" si="54"/>
        <v>7</v>
      </c>
      <c r="CF8" s="202">
        <f t="shared" si="55"/>
        <v>7.9051836018016646</v>
      </c>
      <c r="CG8" s="211">
        <f t="shared" si="56"/>
        <v>2071</v>
      </c>
      <c r="CH8" s="256">
        <f t="shared" si="57"/>
        <v>11</v>
      </c>
      <c r="CI8" s="123">
        <v>27596</v>
      </c>
      <c r="CJ8" s="256">
        <f t="shared" si="58"/>
        <v>9</v>
      </c>
      <c r="CK8" s="123">
        <v>29778</v>
      </c>
      <c r="CL8" s="256">
        <f t="shared" si="59"/>
        <v>7</v>
      </c>
      <c r="CM8" s="124">
        <f t="shared" si="60"/>
        <v>7.9069430352224961</v>
      </c>
      <c r="CN8" s="125">
        <f t="shared" si="61"/>
        <v>2182</v>
      </c>
      <c r="CO8" s="260">
        <f>RANK(CP8,CP$6:CP$19)</f>
        <v>5</v>
      </c>
      <c r="CP8" s="110">
        <v>27856</v>
      </c>
      <c r="CQ8" s="260">
        <f>RANK(CR8,CR$6:CR$19)</f>
        <v>5</v>
      </c>
      <c r="CR8" s="110">
        <v>30059</v>
      </c>
      <c r="CS8" s="260">
        <f>RANK(CT8,CT$6:CT$19)</f>
        <v>5</v>
      </c>
      <c r="CT8" s="111">
        <f t="shared" ref="CT8:CT19" si="81">100*(CR8-CP8)/CP8</f>
        <v>7.9085295807007467</v>
      </c>
      <c r="CU8" s="112">
        <f t="shared" ref="CU8:CU19" si="82">CR8-CP8</f>
        <v>2203</v>
      </c>
      <c r="CV8" s="264">
        <f t="shared" si="63"/>
        <v>8</v>
      </c>
      <c r="CW8" s="156">
        <v>26471</v>
      </c>
      <c r="CX8" s="264">
        <f t="shared" si="64"/>
        <v>7</v>
      </c>
      <c r="CY8" s="156">
        <v>28565</v>
      </c>
      <c r="CZ8" s="264">
        <f t="shared" si="65"/>
        <v>8</v>
      </c>
      <c r="DA8" s="134">
        <f t="shared" si="66"/>
        <v>7.9105436137660083</v>
      </c>
      <c r="DB8" s="158">
        <f t="shared" si="67"/>
        <v>2094</v>
      </c>
      <c r="DC8" s="268">
        <f t="shared" si="68"/>
        <v>3</v>
      </c>
      <c r="DD8" s="63">
        <v>23247</v>
      </c>
      <c r="DE8" s="268">
        <f t="shared" si="69"/>
        <v>3</v>
      </c>
      <c r="DF8" s="63">
        <v>25084</v>
      </c>
      <c r="DG8" s="268">
        <f t="shared" si="70"/>
        <v>10</v>
      </c>
      <c r="DH8" s="64">
        <f t="shared" si="71"/>
        <v>7.9020948939648123</v>
      </c>
      <c r="DI8" s="65">
        <f t="shared" si="72"/>
        <v>1837</v>
      </c>
      <c r="DJ8" s="276">
        <f t="shared" si="73"/>
        <v>8</v>
      </c>
      <c r="DK8" s="75">
        <v>24445</v>
      </c>
      <c r="DL8" s="276">
        <f t="shared" si="74"/>
        <v>5</v>
      </c>
      <c r="DM8" s="75">
        <v>26642</v>
      </c>
      <c r="DN8" s="276">
        <f t="shared" si="75"/>
        <v>1</v>
      </c>
      <c r="DO8" s="83">
        <f t="shared" si="76"/>
        <v>8.987523010840663</v>
      </c>
      <c r="DP8" s="76">
        <f t="shared" si="77"/>
        <v>2197</v>
      </c>
    </row>
    <row r="9" spans="1:125" x14ac:dyDescent="0.25">
      <c r="A9" s="6" t="s">
        <v>11</v>
      </c>
      <c r="B9" s="215">
        <f t="shared" si="78"/>
        <v>3</v>
      </c>
      <c r="C9" s="17">
        <v>24380</v>
      </c>
      <c r="D9" s="215">
        <f t="shared" si="0"/>
        <v>3</v>
      </c>
      <c r="E9" s="17">
        <v>26330</v>
      </c>
      <c r="F9" s="215">
        <f>RANK(G9,G$6:G$19)</f>
        <v>5</v>
      </c>
      <c r="G9" s="25">
        <f t="shared" si="79"/>
        <v>7.9983593109105824</v>
      </c>
      <c r="H9" s="20">
        <f t="shared" si="80"/>
        <v>1950</v>
      </c>
      <c r="I9" s="219">
        <f t="shared" si="2"/>
        <v>8</v>
      </c>
      <c r="J9" s="39">
        <v>27860</v>
      </c>
      <c r="K9" s="219">
        <f t="shared" si="3"/>
        <v>7</v>
      </c>
      <c r="L9" s="39">
        <v>30089</v>
      </c>
      <c r="M9" s="219">
        <f t="shared" si="4"/>
        <v>3</v>
      </c>
      <c r="N9" s="43">
        <f t="shared" si="5"/>
        <v>8.0007178750897339</v>
      </c>
      <c r="O9" s="44">
        <f t="shared" si="6"/>
        <v>2229</v>
      </c>
      <c r="P9" s="225">
        <f t="shared" si="7"/>
        <v>7</v>
      </c>
      <c r="Q9" s="28">
        <v>27860</v>
      </c>
      <c r="R9" s="225">
        <f t="shared" si="8"/>
        <v>6</v>
      </c>
      <c r="S9" s="28">
        <v>30089</v>
      </c>
      <c r="T9" s="225">
        <f t="shared" si="9"/>
        <v>6</v>
      </c>
      <c r="U9" s="32">
        <f t="shared" si="10"/>
        <v>8.0007178750897339</v>
      </c>
      <c r="V9" s="33">
        <f t="shared" si="11"/>
        <v>2229</v>
      </c>
      <c r="W9" s="229">
        <f t="shared" si="12"/>
        <v>6</v>
      </c>
      <c r="X9" s="86">
        <v>27960</v>
      </c>
      <c r="Y9" s="229">
        <f t="shared" si="13"/>
        <v>6</v>
      </c>
      <c r="Z9" s="86">
        <v>30476</v>
      </c>
      <c r="AA9" s="229">
        <f t="shared" si="14"/>
        <v>1</v>
      </c>
      <c r="AB9" s="91">
        <f t="shared" si="15"/>
        <v>8.9985693848354789</v>
      </c>
      <c r="AC9" s="92">
        <f t="shared" si="16"/>
        <v>2516</v>
      </c>
      <c r="AD9" s="233">
        <f t="shared" si="17"/>
        <v>4</v>
      </c>
      <c r="AE9" s="50">
        <v>28454</v>
      </c>
      <c r="AF9" s="233">
        <f t="shared" si="18"/>
        <v>4</v>
      </c>
      <c r="AG9" s="50">
        <v>31015</v>
      </c>
      <c r="AH9" s="233">
        <f t="shared" si="19"/>
        <v>3</v>
      </c>
      <c r="AI9" s="54">
        <f t="shared" si="20"/>
        <v>9.0004920222112883</v>
      </c>
      <c r="AJ9" s="55">
        <f t="shared" si="21"/>
        <v>2561</v>
      </c>
      <c r="AK9" s="237">
        <f t="shared" si="22"/>
        <v>4</v>
      </c>
      <c r="AL9" s="186">
        <v>28454</v>
      </c>
      <c r="AM9" s="237">
        <f t="shared" si="23"/>
        <v>4</v>
      </c>
      <c r="AN9" s="186">
        <v>31015</v>
      </c>
      <c r="AO9" s="237">
        <f t="shared" si="24"/>
        <v>3</v>
      </c>
      <c r="AP9" s="179">
        <f t="shared" si="25"/>
        <v>9.0004920222112883</v>
      </c>
      <c r="AQ9" s="180">
        <f t="shared" si="26"/>
        <v>2561</v>
      </c>
      <c r="AR9" s="242">
        <f t="shared" si="27"/>
        <v>4</v>
      </c>
      <c r="AS9" s="173">
        <v>28553</v>
      </c>
      <c r="AT9" s="242">
        <f t="shared" si="28"/>
        <v>3</v>
      </c>
      <c r="AU9" s="173">
        <v>31123</v>
      </c>
      <c r="AV9" s="242">
        <f t="shared" si="29"/>
        <v>2</v>
      </c>
      <c r="AW9" s="166">
        <f t="shared" si="30"/>
        <v>9.0008055195601155</v>
      </c>
      <c r="AX9" s="169">
        <f t="shared" si="31"/>
        <v>2570</v>
      </c>
      <c r="AY9" s="242">
        <f t="shared" si="32"/>
        <v>3</v>
      </c>
      <c r="AZ9" s="173">
        <v>26627</v>
      </c>
      <c r="BA9" s="242">
        <f t="shared" si="33"/>
        <v>3</v>
      </c>
      <c r="BB9" s="173">
        <v>29023</v>
      </c>
      <c r="BC9" s="242">
        <f t="shared" si="34"/>
        <v>1</v>
      </c>
      <c r="BD9" s="166">
        <f t="shared" si="35"/>
        <v>8.998385097833026</v>
      </c>
      <c r="BE9" s="169">
        <f t="shared" si="36"/>
        <v>2396</v>
      </c>
      <c r="BF9" s="247">
        <f t="shared" si="37"/>
        <v>4</v>
      </c>
      <c r="BG9" s="198">
        <v>28553</v>
      </c>
      <c r="BH9" s="247">
        <f t="shared" si="38"/>
        <v>3</v>
      </c>
      <c r="BI9" s="198">
        <v>31123</v>
      </c>
      <c r="BJ9" s="247">
        <f t="shared" si="39"/>
        <v>2</v>
      </c>
      <c r="BK9" s="101">
        <f t="shared" si="40"/>
        <v>9.0008055195601155</v>
      </c>
      <c r="BL9" s="102">
        <f t="shared" si="41"/>
        <v>2570</v>
      </c>
      <c r="BM9" s="247">
        <f t="shared" si="42"/>
        <v>3</v>
      </c>
      <c r="BN9" s="198">
        <v>26627</v>
      </c>
      <c r="BO9" s="247">
        <f t="shared" si="43"/>
        <v>3</v>
      </c>
      <c r="BP9" s="198">
        <v>29023</v>
      </c>
      <c r="BQ9" s="247">
        <f t="shared" si="44"/>
        <v>1</v>
      </c>
      <c r="BR9" s="101">
        <f t="shared" si="45"/>
        <v>8.998385097833026</v>
      </c>
      <c r="BS9" s="102">
        <f t="shared" si="46"/>
        <v>2396</v>
      </c>
      <c r="BT9" s="252">
        <f t="shared" si="47"/>
        <v>5</v>
      </c>
      <c r="BU9" s="205">
        <v>28553</v>
      </c>
      <c r="BV9" s="252">
        <f t="shared" si="48"/>
        <v>4</v>
      </c>
      <c r="BW9" s="205">
        <v>31123</v>
      </c>
      <c r="BX9" s="252">
        <f t="shared" si="49"/>
        <v>1</v>
      </c>
      <c r="BY9" s="202">
        <f t="shared" si="50"/>
        <v>9.0008055195601155</v>
      </c>
      <c r="BZ9" s="211">
        <f t="shared" si="51"/>
        <v>2570</v>
      </c>
      <c r="CA9" s="252">
        <f t="shared" si="52"/>
        <v>3</v>
      </c>
      <c r="CB9" s="205">
        <v>26627</v>
      </c>
      <c r="CC9" s="252">
        <f t="shared" si="53"/>
        <v>3</v>
      </c>
      <c r="CD9" s="205">
        <v>29023</v>
      </c>
      <c r="CE9" s="252">
        <f t="shared" si="54"/>
        <v>1</v>
      </c>
      <c r="CF9" s="202">
        <f t="shared" si="55"/>
        <v>8.998385097833026</v>
      </c>
      <c r="CG9" s="211">
        <f t="shared" si="56"/>
        <v>2396</v>
      </c>
      <c r="CH9" s="256">
        <f t="shared" si="57"/>
        <v>5</v>
      </c>
      <c r="CI9" s="123">
        <v>28474</v>
      </c>
      <c r="CJ9" s="256">
        <f t="shared" si="58"/>
        <v>4</v>
      </c>
      <c r="CK9" s="123">
        <v>31037</v>
      </c>
      <c r="CL9" s="256">
        <f t="shared" si="59"/>
        <v>1</v>
      </c>
      <c r="CM9" s="124">
        <f t="shared" si="60"/>
        <v>9.001194071784786</v>
      </c>
      <c r="CN9" s="125">
        <f t="shared" si="61"/>
        <v>2563</v>
      </c>
      <c r="CO9" s="260">
        <f>RANK(CP9,CP$6:CP$19)</f>
        <v>4</v>
      </c>
      <c r="CP9" s="110">
        <v>28474</v>
      </c>
      <c r="CQ9" s="260">
        <f>RANK(CR9,CR$6:CR$19)</f>
        <v>3</v>
      </c>
      <c r="CR9" s="110">
        <v>31037</v>
      </c>
      <c r="CS9" s="260">
        <f>RANK(CT9,CT$6:CT$19)</f>
        <v>1</v>
      </c>
      <c r="CT9" s="111">
        <f t="shared" si="81"/>
        <v>9.001194071784786</v>
      </c>
      <c r="CU9" s="112">
        <f t="shared" si="82"/>
        <v>2563</v>
      </c>
      <c r="CV9" s="264">
        <f t="shared" si="63"/>
        <v>10</v>
      </c>
      <c r="CW9" s="156">
        <v>26247</v>
      </c>
      <c r="CX9" s="264">
        <f t="shared" si="64"/>
        <v>9</v>
      </c>
      <c r="CY9" s="156">
        <v>28347</v>
      </c>
      <c r="CZ9" s="264">
        <f t="shared" si="65"/>
        <v>6</v>
      </c>
      <c r="DA9" s="134">
        <f t="shared" si="66"/>
        <v>8.0009143902160247</v>
      </c>
      <c r="DB9" s="158">
        <f t="shared" si="67"/>
        <v>2100</v>
      </c>
      <c r="DC9" s="268">
        <f t="shared" si="68"/>
        <v>6</v>
      </c>
      <c r="DD9" s="63">
        <v>22678</v>
      </c>
      <c r="DE9" s="268">
        <f t="shared" si="69"/>
        <v>5</v>
      </c>
      <c r="DF9" s="63">
        <v>24492</v>
      </c>
      <c r="DG9" s="268">
        <f t="shared" si="70"/>
        <v>8</v>
      </c>
      <c r="DH9" s="64">
        <f t="shared" si="71"/>
        <v>7.9989417056177796</v>
      </c>
      <c r="DI9" s="65">
        <f t="shared" si="72"/>
        <v>1814</v>
      </c>
      <c r="DJ9" s="276">
        <f t="shared" si="73"/>
        <v>4</v>
      </c>
      <c r="DK9" s="75">
        <v>24847</v>
      </c>
      <c r="DL9" s="276">
        <f t="shared" si="74"/>
        <v>4</v>
      </c>
      <c r="DM9" s="75">
        <v>26835</v>
      </c>
      <c r="DN9" s="276">
        <f t="shared" si="75"/>
        <v>5</v>
      </c>
      <c r="DO9" s="83">
        <f t="shared" si="76"/>
        <v>8.0009659113776319</v>
      </c>
      <c r="DP9" s="76">
        <f t="shared" si="77"/>
        <v>1988</v>
      </c>
    </row>
    <row r="10" spans="1:125" x14ac:dyDescent="0.25">
      <c r="A10" s="6" t="s">
        <v>12</v>
      </c>
      <c r="B10" s="215">
        <f t="shared" si="78"/>
        <v>11</v>
      </c>
      <c r="C10" s="17">
        <v>23200</v>
      </c>
      <c r="D10" s="215">
        <f t="shared" si="0"/>
        <v>11</v>
      </c>
      <c r="E10" s="17">
        <v>24900</v>
      </c>
      <c r="F10" s="215">
        <f t="shared" si="1"/>
        <v>8</v>
      </c>
      <c r="G10" s="25">
        <f t="shared" si="79"/>
        <v>7.3275862068965516</v>
      </c>
      <c r="H10" s="20">
        <f t="shared" si="80"/>
        <v>1700</v>
      </c>
      <c r="I10" s="219">
        <f t="shared" si="2"/>
        <v>14</v>
      </c>
      <c r="J10" s="39">
        <v>26700</v>
      </c>
      <c r="K10" s="219">
        <f t="shared" si="3"/>
        <v>11</v>
      </c>
      <c r="L10" s="39">
        <v>28700</v>
      </c>
      <c r="M10" s="219">
        <f t="shared" si="4"/>
        <v>7</v>
      </c>
      <c r="N10" s="43">
        <f t="shared" si="5"/>
        <v>7.4906367041198498</v>
      </c>
      <c r="O10" s="44">
        <f t="shared" si="6"/>
        <v>2000</v>
      </c>
      <c r="P10" s="225">
        <f t="shared" si="7"/>
        <v>13</v>
      </c>
      <c r="Q10" s="28">
        <v>25900</v>
      </c>
      <c r="R10" s="225">
        <f t="shared" si="8"/>
        <v>13</v>
      </c>
      <c r="S10" s="28">
        <v>28100</v>
      </c>
      <c r="T10" s="225">
        <f t="shared" si="9"/>
        <v>1</v>
      </c>
      <c r="U10" s="32">
        <f t="shared" si="10"/>
        <v>8.494208494208495</v>
      </c>
      <c r="V10" s="33">
        <f t="shared" si="11"/>
        <v>2200</v>
      </c>
      <c r="W10" s="229">
        <f t="shared" si="12"/>
        <v>13</v>
      </c>
      <c r="X10" s="86">
        <v>26900</v>
      </c>
      <c r="Y10" s="229">
        <f t="shared" si="13"/>
        <v>13</v>
      </c>
      <c r="Z10" s="86">
        <v>28800</v>
      </c>
      <c r="AA10" s="229">
        <f t="shared" si="14"/>
        <v>10</v>
      </c>
      <c r="AB10" s="91">
        <f t="shared" si="15"/>
        <v>7.0631970260223049</v>
      </c>
      <c r="AC10" s="92">
        <f t="shared" si="16"/>
        <v>1900</v>
      </c>
      <c r="AD10" s="233">
        <f t="shared" si="17"/>
        <v>13</v>
      </c>
      <c r="AE10" s="50">
        <v>26700</v>
      </c>
      <c r="AF10" s="233">
        <f t="shared" si="18"/>
        <v>13</v>
      </c>
      <c r="AG10" s="50">
        <v>28600</v>
      </c>
      <c r="AH10" s="233">
        <f t="shared" si="19"/>
        <v>11</v>
      </c>
      <c r="AI10" s="54">
        <f t="shared" si="20"/>
        <v>7.1161048689138573</v>
      </c>
      <c r="AJ10" s="55">
        <f t="shared" si="21"/>
        <v>1900</v>
      </c>
      <c r="AK10" s="237">
        <f t="shared" si="22"/>
        <v>13</v>
      </c>
      <c r="AL10" s="186">
        <v>26700</v>
      </c>
      <c r="AM10" s="237">
        <f t="shared" si="23"/>
        <v>13</v>
      </c>
      <c r="AN10" s="186">
        <v>28600</v>
      </c>
      <c r="AO10" s="237">
        <f t="shared" si="24"/>
        <v>11</v>
      </c>
      <c r="AP10" s="179">
        <f t="shared" si="25"/>
        <v>7.1161048689138573</v>
      </c>
      <c r="AQ10" s="180">
        <f t="shared" si="26"/>
        <v>1900</v>
      </c>
      <c r="AR10" s="242">
        <f t="shared" si="27"/>
        <v>13</v>
      </c>
      <c r="AS10" s="173">
        <v>26400</v>
      </c>
      <c r="AT10" s="242">
        <f t="shared" si="28"/>
        <v>14</v>
      </c>
      <c r="AU10" s="173">
        <v>28400</v>
      </c>
      <c r="AV10" s="242">
        <f t="shared" si="29"/>
        <v>9</v>
      </c>
      <c r="AW10" s="166">
        <f t="shared" si="30"/>
        <v>7.5757575757575761</v>
      </c>
      <c r="AX10" s="169">
        <f t="shared" si="31"/>
        <v>2000</v>
      </c>
      <c r="AY10" s="242">
        <f t="shared" si="32"/>
        <v>10</v>
      </c>
      <c r="AZ10" s="173">
        <v>25000</v>
      </c>
      <c r="BA10" s="242">
        <f t="shared" si="33"/>
        <v>9</v>
      </c>
      <c r="BB10" s="173">
        <v>26900</v>
      </c>
      <c r="BC10" s="242">
        <f t="shared" si="34"/>
        <v>9</v>
      </c>
      <c r="BD10" s="166">
        <f t="shared" si="35"/>
        <v>7.6</v>
      </c>
      <c r="BE10" s="169">
        <f t="shared" si="36"/>
        <v>1900</v>
      </c>
      <c r="BF10" s="247">
        <f t="shared" si="37"/>
        <v>13</v>
      </c>
      <c r="BG10" s="198">
        <v>26400</v>
      </c>
      <c r="BH10" s="247">
        <f t="shared" si="38"/>
        <v>14</v>
      </c>
      <c r="BI10" s="198">
        <v>28400</v>
      </c>
      <c r="BJ10" s="247">
        <f t="shared" si="39"/>
        <v>9</v>
      </c>
      <c r="BK10" s="101">
        <f t="shared" si="40"/>
        <v>7.5757575757575761</v>
      </c>
      <c r="BL10" s="102">
        <f t="shared" si="41"/>
        <v>2000</v>
      </c>
      <c r="BM10" s="247">
        <f t="shared" si="42"/>
        <v>10</v>
      </c>
      <c r="BN10" s="198">
        <v>25000</v>
      </c>
      <c r="BO10" s="247">
        <f t="shared" si="43"/>
        <v>9</v>
      </c>
      <c r="BP10" s="198">
        <v>26900</v>
      </c>
      <c r="BQ10" s="247">
        <f t="shared" si="44"/>
        <v>9</v>
      </c>
      <c r="BR10" s="101">
        <f t="shared" si="45"/>
        <v>7.6</v>
      </c>
      <c r="BS10" s="102">
        <f t="shared" si="46"/>
        <v>1900</v>
      </c>
      <c r="BT10" s="252">
        <f t="shared" si="47"/>
        <v>13</v>
      </c>
      <c r="BU10" s="205">
        <v>26400</v>
      </c>
      <c r="BV10" s="252">
        <f t="shared" si="48"/>
        <v>13</v>
      </c>
      <c r="BW10" s="205">
        <v>28400</v>
      </c>
      <c r="BX10" s="252">
        <f t="shared" si="49"/>
        <v>8</v>
      </c>
      <c r="BY10" s="202">
        <f t="shared" si="50"/>
        <v>7.5757575757575761</v>
      </c>
      <c r="BZ10" s="211">
        <f t="shared" si="51"/>
        <v>2000</v>
      </c>
      <c r="CA10" s="252">
        <f t="shared" si="52"/>
        <v>11</v>
      </c>
      <c r="CB10" s="205">
        <v>25000</v>
      </c>
      <c r="CC10" s="252">
        <f t="shared" si="53"/>
        <v>10</v>
      </c>
      <c r="CD10" s="205">
        <v>26900</v>
      </c>
      <c r="CE10" s="252">
        <f t="shared" si="54"/>
        <v>8</v>
      </c>
      <c r="CF10" s="202">
        <f t="shared" si="55"/>
        <v>7.6</v>
      </c>
      <c r="CG10" s="211">
        <f t="shared" si="56"/>
        <v>1900</v>
      </c>
      <c r="CH10" s="256">
        <f t="shared" si="57"/>
        <v>13</v>
      </c>
      <c r="CI10" s="123">
        <v>26900</v>
      </c>
      <c r="CJ10" s="256">
        <f t="shared" si="58"/>
        <v>13</v>
      </c>
      <c r="CK10" s="123">
        <v>28800</v>
      </c>
      <c r="CL10" s="256">
        <f t="shared" si="59"/>
        <v>11</v>
      </c>
      <c r="CM10" s="124">
        <f t="shared" si="60"/>
        <v>7.0631970260223049</v>
      </c>
      <c r="CN10" s="125">
        <f t="shared" si="61"/>
        <v>1900</v>
      </c>
      <c r="CO10" s="260" t="s">
        <v>23</v>
      </c>
      <c r="CP10" s="189" t="s">
        <v>23</v>
      </c>
      <c r="CQ10" s="260" t="s">
        <v>23</v>
      </c>
      <c r="CR10" s="377"/>
      <c r="CS10" s="260" t="s">
        <v>23</v>
      </c>
      <c r="CT10" s="190" t="s">
        <v>23</v>
      </c>
      <c r="CU10" s="191" t="s">
        <v>23</v>
      </c>
      <c r="CV10" s="264">
        <f t="shared" si="63"/>
        <v>12</v>
      </c>
      <c r="CW10" s="156">
        <v>25900</v>
      </c>
      <c r="CX10" s="264">
        <f t="shared" si="64"/>
        <v>11</v>
      </c>
      <c r="CY10" s="156">
        <v>27900</v>
      </c>
      <c r="CZ10" s="264">
        <f t="shared" si="65"/>
        <v>9</v>
      </c>
      <c r="DA10" s="134">
        <f t="shared" si="66"/>
        <v>7.7220077220077217</v>
      </c>
      <c r="DB10" s="158">
        <f t="shared" si="67"/>
        <v>2000</v>
      </c>
      <c r="DC10" s="268">
        <f t="shared" si="68"/>
        <v>12</v>
      </c>
      <c r="DD10" s="63">
        <v>21150</v>
      </c>
      <c r="DE10" s="268">
        <f t="shared" si="69"/>
        <v>11</v>
      </c>
      <c r="DF10" s="63">
        <v>23300</v>
      </c>
      <c r="DG10" s="268">
        <f t="shared" si="70"/>
        <v>1</v>
      </c>
      <c r="DH10" s="64">
        <f t="shared" si="71"/>
        <v>10.16548463356974</v>
      </c>
      <c r="DI10" s="65">
        <f t="shared" si="72"/>
        <v>2150</v>
      </c>
      <c r="DJ10" s="276">
        <f t="shared" si="73"/>
        <v>12</v>
      </c>
      <c r="DK10" s="75">
        <v>23750</v>
      </c>
      <c r="DL10" s="276">
        <f t="shared" si="74"/>
        <v>11</v>
      </c>
      <c r="DM10" s="75">
        <v>25500</v>
      </c>
      <c r="DN10" s="276">
        <f t="shared" si="75"/>
        <v>9</v>
      </c>
      <c r="DO10" s="83">
        <f t="shared" si="76"/>
        <v>7.3684210526315788</v>
      </c>
      <c r="DP10" s="76">
        <f t="shared" si="77"/>
        <v>1750</v>
      </c>
    </row>
    <row r="11" spans="1:125" x14ac:dyDescent="0.25">
      <c r="A11" s="6" t="s">
        <v>13</v>
      </c>
      <c r="B11" s="215">
        <f t="shared" si="78"/>
        <v>8</v>
      </c>
      <c r="C11" s="17">
        <v>23854</v>
      </c>
      <c r="D11" s="215">
        <f t="shared" si="0"/>
        <v>9</v>
      </c>
      <c r="E11" s="17">
        <v>25285</v>
      </c>
      <c r="F11" s="215">
        <f t="shared" si="1"/>
        <v>12</v>
      </c>
      <c r="G11" s="25">
        <f t="shared" si="79"/>
        <v>5.9989938794332192</v>
      </c>
      <c r="H11" s="20">
        <f t="shared" si="80"/>
        <v>1431</v>
      </c>
      <c r="I11" s="219">
        <f t="shared" si="2"/>
        <v>12</v>
      </c>
      <c r="J11" s="39">
        <v>26964</v>
      </c>
      <c r="K11" s="219">
        <f t="shared" si="3"/>
        <v>14</v>
      </c>
      <c r="L11" s="39">
        <v>28582</v>
      </c>
      <c r="M11" s="219">
        <f t="shared" si="4"/>
        <v>13</v>
      </c>
      <c r="N11" s="43">
        <f t="shared" si="5"/>
        <v>6.000593383770954</v>
      </c>
      <c r="O11" s="44">
        <f t="shared" si="6"/>
        <v>1618</v>
      </c>
      <c r="P11" s="225">
        <f t="shared" si="7"/>
        <v>12</v>
      </c>
      <c r="Q11" s="28">
        <v>26964</v>
      </c>
      <c r="R11" s="225">
        <f t="shared" si="8"/>
        <v>12</v>
      </c>
      <c r="S11" s="28">
        <v>28582</v>
      </c>
      <c r="T11" s="225">
        <f t="shared" si="9"/>
        <v>14</v>
      </c>
      <c r="U11" s="32">
        <f t="shared" si="10"/>
        <v>6.000593383770954</v>
      </c>
      <c r="V11" s="33">
        <f t="shared" si="11"/>
        <v>1618</v>
      </c>
      <c r="W11" s="229">
        <f t="shared" si="12"/>
        <v>12</v>
      </c>
      <c r="X11" s="86">
        <v>26964</v>
      </c>
      <c r="Y11" s="229">
        <f t="shared" si="13"/>
        <v>12</v>
      </c>
      <c r="Z11" s="86">
        <v>28851</v>
      </c>
      <c r="AA11" s="229">
        <f t="shared" si="14"/>
        <v>11</v>
      </c>
      <c r="AB11" s="91">
        <f t="shared" si="15"/>
        <v>6.9982198486871381</v>
      </c>
      <c r="AC11" s="92">
        <f t="shared" si="16"/>
        <v>1887</v>
      </c>
      <c r="AD11" s="233">
        <f t="shared" si="17"/>
        <v>12</v>
      </c>
      <c r="AE11" s="50">
        <v>26964</v>
      </c>
      <c r="AF11" s="233">
        <f t="shared" si="18"/>
        <v>12</v>
      </c>
      <c r="AG11" s="50">
        <v>28851</v>
      </c>
      <c r="AH11" s="233">
        <f t="shared" si="19"/>
        <v>12</v>
      </c>
      <c r="AI11" s="54">
        <f t="shared" si="20"/>
        <v>6.9982198486871381</v>
      </c>
      <c r="AJ11" s="55">
        <f t="shared" si="21"/>
        <v>1887</v>
      </c>
      <c r="AK11" s="237">
        <f t="shared" si="22"/>
        <v>12</v>
      </c>
      <c r="AL11" s="186">
        <v>26964</v>
      </c>
      <c r="AM11" s="237">
        <f t="shared" si="23"/>
        <v>12</v>
      </c>
      <c r="AN11" s="186">
        <v>28851</v>
      </c>
      <c r="AO11" s="237">
        <f t="shared" si="24"/>
        <v>12</v>
      </c>
      <c r="AP11" s="179">
        <f t="shared" si="25"/>
        <v>6.9982198486871381</v>
      </c>
      <c r="AQ11" s="180">
        <f t="shared" si="26"/>
        <v>1887</v>
      </c>
      <c r="AR11" s="242">
        <f t="shared" si="27"/>
        <v>12</v>
      </c>
      <c r="AS11" s="173">
        <v>26964</v>
      </c>
      <c r="AT11" s="242">
        <f t="shared" si="28"/>
        <v>12</v>
      </c>
      <c r="AU11" s="173">
        <v>28851</v>
      </c>
      <c r="AV11" s="242">
        <f t="shared" si="29"/>
        <v>12</v>
      </c>
      <c r="AW11" s="166">
        <f t="shared" si="30"/>
        <v>6.9982198486871381</v>
      </c>
      <c r="AX11" s="169">
        <f t="shared" si="31"/>
        <v>1887</v>
      </c>
      <c r="AY11" s="242">
        <f t="shared" si="32"/>
        <v>11</v>
      </c>
      <c r="AZ11" s="173">
        <v>24610</v>
      </c>
      <c r="BA11" s="242">
        <f t="shared" si="33"/>
        <v>12</v>
      </c>
      <c r="BB11" s="173">
        <v>26087</v>
      </c>
      <c r="BC11" s="242">
        <f t="shared" si="34"/>
        <v>12</v>
      </c>
      <c r="BD11" s="166">
        <f t="shared" si="35"/>
        <v>6.0016253555465262</v>
      </c>
      <c r="BE11" s="169">
        <f t="shared" si="36"/>
        <v>1477</v>
      </c>
      <c r="BF11" s="247">
        <f t="shared" si="37"/>
        <v>12</v>
      </c>
      <c r="BG11" s="198">
        <v>26964</v>
      </c>
      <c r="BH11" s="247">
        <f t="shared" si="38"/>
        <v>12</v>
      </c>
      <c r="BI11" s="198">
        <v>28851</v>
      </c>
      <c r="BJ11" s="247">
        <f t="shared" si="39"/>
        <v>12</v>
      </c>
      <c r="BK11" s="101">
        <f t="shared" si="40"/>
        <v>6.9982198486871381</v>
      </c>
      <c r="BL11" s="102">
        <f t="shared" si="41"/>
        <v>1887</v>
      </c>
      <c r="BM11" s="247">
        <f t="shared" si="42"/>
        <v>11</v>
      </c>
      <c r="BN11" s="198">
        <v>24610</v>
      </c>
      <c r="BO11" s="247">
        <f t="shared" si="43"/>
        <v>12</v>
      </c>
      <c r="BP11" s="198">
        <v>26087</v>
      </c>
      <c r="BQ11" s="247">
        <f t="shared" si="44"/>
        <v>12</v>
      </c>
      <c r="BR11" s="101">
        <f t="shared" si="45"/>
        <v>6.0016253555465262</v>
      </c>
      <c r="BS11" s="102">
        <f t="shared" si="46"/>
        <v>1477</v>
      </c>
      <c r="BT11" s="252">
        <f t="shared" si="47"/>
        <v>12</v>
      </c>
      <c r="BU11" s="205">
        <v>26964</v>
      </c>
      <c r="BV11" s="252">
        <f t="shared" si="48"/>
        <v>12</v>
      </c>
      <c r="BW11" s="205">
        <v>28851</v>
      </c>
      <c r="BX11" s="252">
        <f t="shared" si="49"/>
        <v>12</v>
      </c>
      <c r="BY11" s="202">
        <f t="shared" si="50"/>
        <v>6.9982198486871381</v>
      </c>
      <c r="BZ11" s="211">
        <f t="shared" si="51"/>
        <v>1887</v>
      </c>
      <c r="CA11" s="252">
        <f t="shared" si="52"/>
        <v>12</v>
      </c>
      <c r="CB11" s="205">
        <v>24610</v>
      </c>
      <c r="CC11" s="252">
        <f t="shared" si="53"/>
        <v>13</v>
      </c>
      <c r="CD11" s="205">
        <v>26087</v>
      </c>
      <c r="CE11" s="252">
        <f t="shared" si="54"/>
        <v>13</v>
      </c>
      <c r="CF11" s="202">
        <f t="shared" si="55"/>
        <v>6.0016253555465262</v>
      </c>
      <c r="CG11" s="211">
        <f t="shared" si="56"/>
        <v>1477</v>
      </c>
      <c r="CH11" s="256">
        <f t="shared" si="57"/>
        <v>12</v>
      </c>
      <c r="CI11" s="123">
        <v>26964</v>
      </c>
      <c r="CJ11" s="256">
        <f t="shared" si="58"/>
        <v>12</v>
      </c>
      <c r="CK11" s="123">
        <v>28851</v>
      </c>
      <c r="CL11" s="256">
        <f t="shared" si="59"/>
        <v>12</v>
      </c>
      <c r="CM11" s="124">
        <f t="shared" si="60"/>
        <v>6.9982198486871381</v>
      </c>
      <c r="CN11" s="125">
        <f t="shared" si="61"/>
        <v>1887</v>
      </c>
      <c r="CO11" s="260">
        <f>RANK(CP11,CP$6:CP$19)</f>
        <v>7</v>
      </c>
      <c r="CP11" s="110">
        <v>26964</v>
      </c>
      <c r="CQ11" s="260">
        <f>RANK(CR11,CR$6:CR$19)</f>
        <v>7</v>
      </c>
      <c r="CR11" s="110">
        <v>28851</v>
      </c>
      <c r="CS11" s="260">
        <f>RANK(CT11,CT$6:CT$19)</f>
        <v>6</v>
      </c>
      <c r="CT11" s="111">
        <f t="shared" si="81"/>
        <v>6.9982198486871381</v>
      </c>
      <c r="CU11" s="112">
        <f t="shared" si="82"/>
        <v>1887</v>
      </c>
      <c r="CV11" s="264">
        <f t="shared" si="63"/>
        <v>7</v>
      </c>
      <c r="CW11" s="156">
        <v>26781</v>
      </c>
      <c r="CX11" s="264">
        <f t="shared" si="64"/>
        <v>8</v>
      </c>
      <c r="CY11" s="156">
        <v>28388</v>
      </c>
      <c r="CZ11" s="264">
        <f t="shared" si="65"/>
        <v>13</v>
      </c>
      <c r="DA11" s="134">
        <f t="shared" si="66"/>
        <v>6.0005227586721928</v>
      </c>
      <c r="DB11" s="158">
        <f t="shared" si="67"/>
        <v>1607</v>
      </c>
      <c r="DC11" s="268">
        <f t="shared" si="68"/>
        <v>11</v>
      </c>
      <c r="DD11" s="63">
        <v>21771</v>
      </c>
      <c r="DE11" s="268">
        <f t="shared" si="69"/>
        <v>12</v>
      </c>
      <c r="DF11" s="63">
        <v>23077</v>
      </c>
      <c r="DG11" s="268">
        <f t="shared" si="70"/>
        <v>12</v>
      </c>
      <c r="DH11" s="64">
        <f t="shared" si="71"/>
        <v>5.9988057507693719</v>
      </c>
      <c r="DI11" s="65">
        <f t="shared" si="72"/>
        <v>1306</v>
      </c>
      <c r="DJ11" s="276">
        <f t="shared" si="73"/>
        <v>14</v>
      </c>
      <c r="DK11" s="75">
        <v>22769</v>
      </c>
      <c r="DL11" s="276">
        <f t="shared" si="74"/>
        <v>14</v>
      </c>
      <c r="DM11" s="75">
        <v>24135</v>
      </c>
      <c r="DN11" s="276">
        <f t="shared" si="75"/>
        <v>13</v>
      </c>
      <c r="DO11" s="83">
        <f t="shared" si="76"/>
        <v>5.9993851289033335</v>
      </c>
      <c r="DP11" s="76">
        <f t="shared" si="77"/>
        <v>1366</v>
      </c>
    </row>
    <row r="12" spans="1:125" x14ac:dyDescent="0.25">
      <c r="A12" s="6" t="s">
        <v>14</v>
      </c>
      <c r="B12" s="215">
        <f t="shared" si="78"/>
        <v>1</v>
      </c>
      <c r="C12" s="17">
        <v>24820</v>
      </c>
      <c r="D12" s="215">
        <f t="shared" si="0"/>
        <v>1</v>
      </c>
      <c r="E12" s="17">
        <v>26810</v>
      </c>
      <c r="F12" s="215">
        <f t="shared" si="1"/>
        <v>2</v>
      </c>
      <c r="G12" s="25">
        <f t="shared" si="79"/>
        <v>8.017727639000805</v>
      </c>
      <c r="H12" s="20">
        <f t="shared" si="80"/>
        <v>1990</v>
      </c>
      <c r="I12" s="219">
        <f t="shared" si="2"/>
        <v>3</v>
      </c>
      <c r="J12" s="39">
        <v>29160</v>
      </c>
      <c r="K12" s="219">
        <f t="shared" si="3"/>
        <v>3</v>
      </c>
      <c r="L12" s="39">
        <v>31490</v>
      </c>
      <c r="M12" s="219">
        <f t="shared" si="4"/>
        <v>5</v>
      </c>
      <c r="N12" s="43">
        <f t="shared" si="5"/>
        <v>7.9903978052126199</v>
      </c>
      <c r="O12" s="44">
        <f t="shared" si="6"/>
        <v>2330</v>
      </c>
      <c r="P12" s="225">
        <f t="shared" si="7"/>
        <v>2</v>
      </c>
      <c r="Q12" s="28">
        <v>28360</v>
      </c>
      <c r="R12" s="225">
        <f t="shared" si="8"/>
        <v>2</v>
      </c>
      <c r="S12" s="28">
        <v>30630</v>
      </c>
      <c r="T12" s="225">
        <f t="shared" si="9"/>
        <v>3</v>
      </c>
      <c r="U12" s="32">
        <f t="shared" si="10"/>
        <v>8.0042313117066293</v>
      </c>
      <c r="V12" s="33">
        <f t="shared" si="11"/>
        <v>2270</v>
      </c>
      <c r="W12" s="229">
        <f t="shared" si="12"/>
        <v>4</v>
      </c>
      <c r="X12" s="86">
        <v>28590</v>
      </c>
      <c r="Y12" s="229">
        <f t="shared" si="13"/>
        <v>4</v>
      </c>
      <c r="Z12" s="86">
        <v>30880</v>
      </c>
      <c r="AA12" s="229">
        <f t="shared" si="14"/>
        <v>4</v>
      </c>
      <c r="AB12" s="91">
        <f t="shared" si="15"/>
        <v>8.0097936341378109</v>
      </c>
      <c r="AC12" s="92">
        <f t="shared" si="16"/>
        <v>2290</v>
      </c>
      <c r="AD12" s="233">
        <f t="shared" si="17"/>
        <v>3</v>
      </c>
      <c r="AE12" s="50">
        <v>28680</v>
      </c>
      <c r="AF12" s="233">
        <f t="shared" si="18"/>
        <v>5</v>
      </c>
      <c r="AG12" s="50">
        <v>30970</v>
      </c>
      <c r="AH12" s="233">
        <f t="shared" si="19"/>
        <v>6</v>
      </c>
      <c r="AI12" s="54">
        <f t="shared" si="20"/>
        <v>7.9846582984658294</v>
      </c>
      <c r="AJ12" s="55">
        <f t="shared" si="21"/>
        <v>2290</v>
      </c>
      <c r="AK12" s="237">
        <f t="shared" si="22"/>
        <v>3</v>
      </c>
      <c r="AL12" s="186">
        <v>28680</v>
      </c>
      <c r="AM12" s="237">
        <f t="shared" si="23"/>
        <v>5</v>
      </c>
      <c r="AN12" s="186">
        <v>30970</v>
      </c>
      <c r="AO12" s="237">
        <f t="shared" si="24"/>
        <v>6</v>
      </c>
      <c r="AP12" s="179">
        <f t="shared" si="25"/>
        <v>7.9846582984658294</v>
      </c>
      <c r="AQ12" s="180">
        <f t="shared" si="26"/>
        <v>2290</v>
      </c>
      <c r="AR12" s="242">
        <f t="shared" si="27"/>
        <v>5</v>
      </c>
      <c r="AS12" s="173">
        <v>28540</v>
      </c>
      <c r="AT12" s="242">
        <f t="shared" si="28"/>
        <v>5</v>
      </c>
      <c r="AU12" s="173">
        <v>30820</v>
      </c>
      <c r="AV12" s="242">
        <f t="shared" si="29"/>
        <v>7</v>
      </c>
      <c r="AW12" s="166">
        <f t="shared" si="30"/>
        <v>7.9887876664330761</v>
      </c>
      <c r="AX12" s="169">
        <f t="shared" si="31"/>
        <v>2280</v>
      </c>
      <c r="AY12" s="242">
        <f t="shared" si="32"/>
        <v>1</v>
      </c>
      <c r="AZ12" s="173">
        <v>27190</v>
      </c>
      <c r="BA12" s="242">
        <f t="shared" si="33"/>
        <v>1</v>
      </c>
      <c r="BB12" s="173">
        <v>29370</v>
      </c>
      <c r="BC12" s="242">
        <f t="shared" si="34"/>
        <v>5</v>
      </c>
      <c r="BD12" s="166">
        <f t="shared" si="35"/>
        <v>8.0176535490989327</v>
      </c>
      <c r="BE12" s="169">
        <f t="shared" si="36"/>
        <v>2180</v>
      </c>
      <c r="BF12" s="247">
        <f t="shared" si="37"/>
        <v>5</v>
      </c>
      <c r="BG12" s="198">
        <v>28540</v>
      </c>
      <c r="BH12" s="247">
        <f t="shared" si="38"/>
        <v>5</v>
      </c>
      <c r="BI12" s="198">
        <v>30820</v>
      </c>
      <c r="BJ12" s="247">
        <f t="shared" si="39"/>
        <v>7</v>
      </c>
      <c r="BK12" s="101">
        <f t="shared" si="40"/>
        <v>7.9887876664330761</v>
      </c>
      <c r="BL12" s="102">
        <f t="shared" si="41"/>
        <v>2280</v>
      </c>
      <c r="BM12" s="247">
        <f t="shared" si="42"/>
        <v>1</v>
      </c>
      <c r="BN12" s="198">
        <v>27190</v>
      </c>
      <c r="BO12" s="247">
        <f t="shared" si="43"/>
        <v>1</v>
      </c>
      <c r="BP12" s="198">
        <v>29370</v>
      </c>
      <c r="BQ12" s="247">
        <f t="shared" si="44"/>
        <v>5</v>
      </c>
      <c r="BR12" s="101">
        <f t="shared" si="45"/>
        <v>8.0176535490989327</v>
      </c>
      <c r="BS12" s="102">
        <f t="shared" si="46"/>
        <v>2180</v>
      </c>
      <c r="BT12" s="252">
        <f t="shared" si="47"/>
        <v>6</v>
      </c>
      <c r="BU12" s="205">
        <v>28540</v>
      </c>
      <c r="BV12" s="252">
        <f t="shared" si="48"/>
        <v>6</v>
      </c>
      <c r="BW12" s="205">
        <v>30820</v>
      </c>
      <c r="BX12" s="252">
        <f t="shared" si="49"/>
        <v>6</v>
      </c>
      <c r="BY12" s="202">
        <f t="shared" si="50"/>
        <v>7.9887876664330761</v>
      </c>
      <c r="BZ12" s="211">
        <f t="shared" si="51"/>
        <v>2280</v>
      </c>
      <c r="CA12" s="252">
        <f t="shared" si="52"/>
        <v>2</v>
      </c>
      <c r="CB12" s="205">
        <v>27190</v>
      </c>
      <c r="CC12" s="252">
        <f t="shared" si="53"/>
        <v>2</v>
      </c>
      <c r="CD12" s="205">
        <v>29370</v>
      </c>
      <c r="CE12" s="252">
        <f t="shared" si="54"/>
        <v>4</v>
      </c>
      <c r="CF12" s="202">
        <f t="shared" si="55"/>
        <v>8.0176535490989327</v>
      </c>
      <c r="CG12" s="211">
        <f t="shared" si="56"/>
        <v>2180</v>
      </c>
      <c r="CH12" s="256">
        <f t="shared" si="57"/>
        <v>10</v>
      </c>
      <c r="CI12" s="123">
        <v>27850</v>
      </c>
      <c r="CJ12" s="256">
        <f t="shared" si="58"/>
        <v>7</v>
      </c>
      <c r="CK12" s="123">
        <v>30080</v>
      </c>
      <c r="CL12" s="256">
        <f t="shared" si="59"/>
        <v>4</v>
      </c>
      <c r="CM12" s="124">
        <f t="shared" si="60"/>
        <v>8.0071813285457818</v>
      </c>
      <c r="CN12" s="125">
        <f t="shared" si="61"/>
        <v>2230</v>
      </c>
      <c r="CO12" s="260" t="s">
        <v>23</v>
      </c>
      <c r="CP12" s="189" t="s">
        <v>23</v>
      </c>
      <c r="CQ12" s="260" t="s">
        <v>23</v>
      </c>
      <c r="CR12" s="377"/>
      <c r="CS12" s="260" t="s">
        <v>23</v>
      </c>
      <c r="CT12" s="190" t="s">
        <v>23</v>
      </c>
      <c r="CU12" s="191" t="s">
        <v>23</v>
      </c>
      <c r="CV12" s="264">
        <f t="shared" si="63"/>
        <v>1</v>
      </c>
      <c r="CW12" s="156">
        <v>27710</v>
      </c>
      <c r="CX12" s="264">
        <f t="shared" si="64"/>
        <v>1</v>
      </c>
      <c r="CY12" s="156">
        <v>30030</v>
      </c>
      <c r="CZ12" s="264">
        <f t="shared" si="65"/>
        <v>2</v>
      </c>
      <c r="DA12" s="134">
        <f t="shared" si="66"/>
        <v>8.3724287260916643</v>
      </c>
      <c r="DB12" s="158">
        <f t="shared" si="67"/>
        <v>2320</v>
      </c>
      <c r="DC12" s="268">
        <f t="shared" si="68"/>
        <v>1</v>
      </c>
      <c r="DD12" s="63">
        <v>23350</v>
      </c>
      <c r="DE12" s="268">
        <f t="shared" si="69"/>
        <v>1</v>
      </c>
      <c r="DF12" s="63">
        <v>25320</v>
      </c>
      <c r="DG12" s="268">
        <f t="shared" si="70"/>
        <v>2</v>
      </c>
      <c r="DH12" s="64">
        <f t="shared" si="71"/>
        <v>8.4368308351177728</v>
      </c>
      <c r="DI12" s="65">
        <f t="shared" si="72"/>
        <v>1970</v>
      </c>
      <c r="DJ12" s="276">
        <f t="shared" si="73"/>
        <v>1</v>
      </c>
      <c r="DK12" s="75">
        <v>25750</v>
      </c>
      <c r="DL12" s="276">
        <f t="shared" si="74"/>
        <v>2</v>
      </c>
      <c r="DM12" s="75">
        <v>27810</v>
      </c>
      <c r="DN12" s="276">
        <f t="shared" si="75"/>
        <v>7</v>
      </c>
      <c r="DO12" s="83">
        <f t="shared" si="76"/>
        <v>8</v>
      </c>
      <c r="DP12" s="76">
        <f t="shared" si="77"/>
        <v>2060</v>
      </c>
    </row>
    <row r="13" spans="1:125" x14ac:dyDescent="0.25">
      <c r="A13" s="6" t="s">
        <v>15</v>
      </c>
      <c r="B13" s="215">
        <f t="shared" si="78"/>
        <v>9</v>
      </c>
      <c r="C13" s="17">
        <v>23518</v>
      </c>
      <c r="D13" s="215">
        <f t="shared" si="0"/>
        <v>8</v>
      </c>
      <c r="E13" s="17">
        <v>25300</v>
      </c>
      <c r="F13" s="215">
        <f t="shared" si="1"/>
        <v>7</v>
      </c>
      <c r="G13" s="25">
        <f t="shared" si="79"/>
        <v>7.5771749298409725</v>
      </c>
      <c r="H13" s="20">
        <f t="shared" si="80"/>
        <v>1782</v>
      </c>
      <c r="I13" s="219">
        <f t="shared" si="2"/>
        <v>6</v>
      </c>
      <c r="J13" s="39">
        <v>28029</v>
      </c>
      <c r="K13" s="219">
        <f t="shared" si="3"/>
        <v>8</v>
      </c>
      <c r="L13" s="39">
        <v>29980</v>
      </c>
      <c r="M13" s="219">
        <f t="shared" si="4"/>
        <v>9</v>
      </c>
      <c r="N13" s="43">
        <f t="shared" si="5"/>
        <v>6.9606479003888833</v>
      </c>
      <c r="O13" s="44">
        <f t="shared" si="6"/>
        <v>1951</v>
      </c>
      <c r="P13" s="225">
        <f t="shared" si="7"/>
        <v>5</v>
      </c>
      <c r="Q13" s="28">
        <v>28029</v>
      </c>
      <c r="R13" s="225">
        <f t="shared" si="8"/>
        <v>7</v>
      </c>
      <c r="S13" s="28">
        <v>29980</v>
      </c>
      <c r="T13" s="225">
        <f t="shared" si="9"/>
        <v>10</v>
      </c>
      <c r="U13" s="32">
        <f t="shared" si="10"/>
        <v>6.9606479003888833</v>
      </c>
      <c r="V13" s="33">
        <f t="shared" si="11"/>
        <v>1951</v>
      </c>
      <c r="W13" s="229">
        <f t="shared" si="12"/>
        <v>10</v>
      </c>
      <c r="X13" s="86">
        <v>27660</v>
      </c>
      <c r="Y13" s="229">
        <f t="shared" si="13"/>
        <v>10</v>
      </c>
      <c r="Z13" s="86">
        <v>29500</v>
      </c>
      <c r="AA13" s="229">
        <f t="shared" si="14"/>
        <v>13</v>
      </c>
      <c r="AB13" s="91">
        <f t="shared" si="15"/>
        <v>6.6522053506869128</v>
      </c>
      <c r="AC13" s="92">
        <f t="shared" si="16"/>
        <v>1840</v>
      </c>
      <c r="AD13" s="233">
        <f t="shared" si="17"/>
        <v>8</v>
      </c>
      <c r="AE13" s="50">
        <v>27929</v>
      </c>
      <c r="AF13" s="233">
        <f t="shared" si="18"/>
        <v>10</v>
      </c>
      <c r="AG13" s="50">
        <v>29770</v>
      </c>
      <c r="AH13" s="233">
        <f t="shared" si="19"/>
        <v>13</v>
      </c>
      <c r="AI13" s="54">
        <f t="shared" si="20"/>
        <v>6.5917147051451899</v>
      </c>
      <c r="AJ13" s="55">
        <f t="shared" si="21"/>
        <v>1841</v>
      </c>
      <c r="AK13" s="237">
        <f t="shared" si="22"/>
        <v>8</v>
      </c>
      <c r="AL13" s="186">
        <v>27929</v>
      </c>
      <c r="AM13" s="237">
        <f t="shared" si="23"/>
        <v>10</v>
      </c>
      <c r="AN13" s="186">
        <v>29770</v>
      </c>
      <c r="AO13" s="237">
        <f t="shared" si="24"/>
        <v>13</v>
      </c>
      <c r="AP13" s="179">
        <f t="shared" si="25"/>
        <v>6.5917147051451899</v>
      </c>
      <c r="AQ13" s="180">
        <f t="shared" si="26"/>
        <v>1841</v>
      </c>
      <c r="AR13" s="242">
        <f t="shared" si="27"/>
        <v>8</v>
      </c>
      <c r="AS13" s="173">
        <v>27929</v>
      </c>
      <c r="AT13" s="242">
        <f t="shared" si="28"/>
        <v>10</v>
      </c>
      <c r="AU13" s="173">
        <v>29770</v>
      </c>
      <c r="AV13" s="242">
        <f t="shared" si="29"/>
        <v>13</v>
      </c>
      <c r="AW13" s="166">
        <f t="shared" si="30"/>
        <v>6.5917147051451899</v>
      </c>
      <c r="AX13" s="169">
        <f t="shared" si="31"/>
        <v>1841</v>
      </c>
      <c r="AY13" s="242">
        <f t="shared" si="32"/>
        <v>9</v>
      </c>
      <c r="AZ13" s="173">
        <v>25260</v>
      </c>
      <c r="BA13" s="242">
        <f t="shared" si="33"/>
        <v>8</v>
      </c>
      <c r="BB13" s="173">
        <v>26950</v>
      </c>
      <c r="BC13" s="242">
        <f t="shared" si="34"/>
        <v>10</v>
      </c>
      <c r="BD13" s="166">
        <f t="shared" si="35"/>
        <v>6.6904196357878067</v>
      </c>
      <c r="BE13" s="169">
        <f t="shared" si="36"/>
        <v>1690</v>
      </c>
      <c r="BF13" s="247">
        <f t="shared" si="37"/>
        <v>8</v>
      </c>
      <c r="BG13" s="198">
        <v>27929</v>
      </c>
      <c r="BH13" s="247">
        <f t="shared" si="38"/>
        <v>10</v>
      </c>
      <c r="BI13" s="198">
        <v>29770</v>
      </c>
      <c r="BJ13" s="247">
        <f t="shared" si="39"/>
        <v>13</v>
      </c>
      <c r="BK13" s="101">
        <f t="shared" si="40"/>
        <v>6.5917147051451899</v>
      </c>
      <c r="BL13" s="102">
        <f t="shared" si="41"/>
        <v>1841</v>
      </c>
      <c r="BM13" s="247">
        <f t="shared" si="42"/>
        <v>9</v>
      </c>
      <c r="BN13" s="198">
        <v>25260</v>
      </c>
      <c r="BO13" s="247">
        <f t="shared" si="43"/>
        <v>8</v>
      </c>
      <c r="BP13" s="198">
        <v>26950</v>
      </c>
      <c r="BQ13" s="247">
        <f t="shared" si="44"/>
        <v>10</v>
      </c>
      <c r="BR13" s="101">
        <f t="shared" si="45"/>
        <v>6.6904196357878067</v>
      </c>
      <c r="BS13" s="102">
        <f t="shared" si="46"/>
        <v>1690</v>
      </c>
      <c r="BT13" s="252">
        <f t="shared" si="47"/>
        <v>9</v>
      </c>
      <c r="BU13" s="205">
        <v>28034</v>
      </c>
      <c r="BV13" s="252">
        <f t="shared" si="48"/>
        <v>11</v>
      </c>
      <c r="BW13" s="205">
        <v>29880</v>
      </c>
      <c r="BX13" s="252">
        <f t="shared" si="49"/>
        <v>13</v>
      </c>
      <c r="BY13" s="202">
        <f t="shared" si="50"/>
        <v>6.5848612399229509</v>
      </c>
      <c r="BZ13" s="211">
        <f t="shared" si="51"/>
        <v>1846</v>
      </c>
      <c r="CA13" s="252">
        <f t="shared" si="52"/>
        <v>10</v>
      </c>
      <c r="CB13" s="205">
        <v>25260</v>
      </c>
      <c r="CC13" s="252">
        <f t="shared" si="53"/>
        <v>9</v>
      </c>
      <c r="CD13" s="205">
        <v>26950</v>
      </c>
      <c r="CE13" s="252">
        <f t="shared" si="54"/>
        <v>10</v>
      </c>
      <c r="CF13" s="202">
        <f t="shared" si="55"/>
        <v>6.6904196357878067</v>
      </c>
      <c r="CG13" s="211">
        <f t="shared" si="56"/>
        <v>1690</v>
      </c>
      <c r="CH13" s="256">
        <f t="shared" si="57"/>
        <v>8</v>
      </c>
      <c r="CI13" s="123">
        <v>27914</v>
      </c>
      <c r="CJ13" s="256">
        <f t="shared" si="58"/>
        <v>10</v>
      </c>
      <c r="CK13" s="123">
        <v>29770</v>
      </c>
      <c r="CL13" s="256">
        <f t="shared" si="59"/>
        <v>13</v>
      </c>
      <c r="CM13" s="124">
        <f t="shared" si="60"/>
        <v>6.648993336676936</v>
      </c>
      <c r="CN13" s="125">
        <f t="shared" si="61"/>
        <v>1856</v>
      </c>
      <c r="CO13" s="260" t="s">
        <v>23</v>
      </c>
      <c r="CP13" s="189" t="s">
        <v>23</v>
      </c>
      <c r="CQ13" s="260" t="s">
        <v>23</v>
      </c>
      <c r="CR13" s="377"/>
      <c r="CS13" s="260" t="s">
        <v>23</v>
      </c>
      <c r="CT13" s="190" t="s">
        <v>23</v>
      </c>
      <c r="CU13" s="191" t="s">
        <v>23</v>
      </c>
      <c r="CV13" s="264">
        <f t="shared" si="63"/>
        <v>5</v>
      </c>
      <c r="CW13" s="156">
        <v>26953</v>
      </c>
      <c r="CX13" s="264">
        <f t="shared" si="64"/>
        <v>5</v>
      </c>
      <c r="CY13" s="156">
        <v>29022</v>
      </c>
      <c r="CZ13" s="264">
        <f t="shared" si="65"/>
        <v>10</v>
      </c>
      <c r="DA13" s="134">
        <f t="shared" si="66"/>
        <v>7.6763254554224023</v>
      </c>
      <c r="DB13" s="158">
        <f t="shared" si="67"/>
        <v>2069</v>
      </c>
      <c r="DC13" s="268">
        <f t="shared" si="68"/>
        <v>8</v>
      </c>
      <c r="DD13" s="63">
        <v>22413</v>
      </c>
      <c r="DE13" s="268">
        <f t="shared" si="69"/>
        <v>7</v>
      </c>
      <c r="DF13" s="63">
        <v>24206</v>
      </c>
      <c r="DG13" s="268">
        <f t="shared" si="70"/>
        <v>7</v>
      </c>
      <c r="DH13" s="64">
        <f t="shared" si="71"/>
        <v>7.9998215321465223</v>
      </c>
      <c r="DI13" s="65">
        <f t="shared" si="72"/>
        <v>1793</v>
      </c>
      <c r="DJ13" s="276">
        <f t="shared" si="73"/>
        <v>10</v>
      </c>
      <c r="DK13" s="75">
        <v>23988</v>
      </c>
      <c r="DL13" s="276">
        <f t="shared" si="74"/>
        <v>10</v>
      </c>
      <c r="DM13" s="75">
        <v>25648</v>
      </c>
      <c r="DN13" s="276">
        <f t="shared" si="75"/>
        <v>10</v>
      </c>
      <c r="DO13" s="83">
        <f t="shared" si="76"/>
        <v>6.9201267300316829</v>
      </c>
      <c r="DP13" s="76">
        <f t="shared" si="77"/>
        <v>1660</v>
      </c>
    </row>
    <row r="14" spans="1:125" x14ac:dyDescent="0.25">
      <c r="A14" s="6" t="s">
        <v>16</v>
      </c>
      <c r="B14" s="215">
        <f t="shared" si="78"/>
        <v>10</v>
      </c>
      <c r="C14" s="17">
        <v>23408</v>
      </c>
      <c r="D14" s="215">
        <f t="shared" si="0"/>
        <v>13</v>
      </c>
      <c r="E14" s="17">
        <v>24579</v>
      </c>
      <c r="F14" s="215">
        <f t="shared" si="1"/>
        <v>14</v>
      </c>
      <c r="G14" s="25">
        <f t="shared" si="79"/>
        <v>5.0025632262474371</v>
      </c>
      <c r="H14" s="20">
        <f t="shared" si="80"/>
        <v>1171</v>
      </c>
      <c r="I14" s="219">
        <f t="shared" si="2"/>
        <v>11</v>
      </c>
      <c r="J14" s="39">
        <v>27022</v>
      </c>
      <c r="K14" s="219">
        <f t="shared" si="3"/>
        <v>12</v>
      </c>
      <c r="L14" s="39">
        <v>28650</v>
      </c>
      <c r="M14" s="219">
        <f t="shared" si="4"/>
        <v>12</v>
      </c>
      <c r="N14" s="43">
        <f t="shared" si="5"/>
        <v>6.0247205980312337</v>
      </c>
      <c r="O14" s="44">
        <f t="shared" si="6"/>
        <v>1628</v>
      </c>
      <c r="P14" s="225">
        <f t="shared" si="7"/>
        <v>11</v>
      </c>
      <c r="Q14" s="28">
        <v>27022</v>
      </c>
      <c r="R14" s="225">
        <f t="shared" si="8"/>
        <v>11</v>
      </c>
      <c r="S14" s="28">
        <v>28650</v>
      </c>
      <c r="T14" s="225">
        <f t="shared" si="9"/>
        <v>13</v>
      </c>
      <c r="U14" s="32">
        <f t="shared" si="10"/>
        <v>6.0247205980312337</v>
      </c>
      <c r="V14" s="33">
        <f t="shared" si="11"/>
        <v>1628</v>
      </c>
      <c r="W14" s="229">
        <f t="shared" si="12"/>
        <v>8</v>
      </c>
      <c r="X14" s="86">
        <v>27790</v>
      </c>
      <c r="Y14" s="229">
        <f t="shared" si="13"/>
        <v>11</v>
      </c>
      <c r="Z14" s="86">
        <v>29446</v>
      </c>
      <c r="AA14" s="229">
        <f t="shared" si="14"/>
        <v>14</v>
      </c>
      <c r="AB14" s="91">
        <f t="shared" si="15"/>
        <v>5.9589780496581506</v>
      </c>
      <c r="AC14" s="92">
        <f t="shared" si="16"/>
        <v>1656</v>
      </c>
      <c r="AD14" s="233">
        <f t="shared" si="17"/>
        <v>11</v>
      </c>
      <c r="AE14" s="50">
        <v>27790</v>
      </c>
      <c r="AF14" s="233">
        <f t="shared" si="18"/>
        <v>11</v>
      </c>
      <c r="AG14" s="50">
        <v>29446</v>
      </c>
      <c r="AH14" s="233">
        <f t="shared" si="19"/>
        <v>14</v>
      </c>
      <c r="AI14" s="54">
        <f t="shared" si="20"/>
        <v>5.9589780496581506</v>
      </c>
      <c r="AJ14" s="55">
        <f t="shared" si="21"/>
        <v>1656</v>
      </c>
      <c r="AK14" s="237">
        <f t="shared" si="22"/>
        <v>11</v>
      </c>
      <c r="AL14" s="186">
        <v>27790</v>
      </c>
      <c r="AM14" s="237">
        <f t="shared" si="23"/>
        <v>11</v>
      </c>
      <c r="AN14" s="186">
        <v>29446</v>
      </c>
      <c r="AO14" s="237">
        <f t="shared" si="24"/>
        <v>14</v>
      </c>
      <c r="AP14" s="179">
        <f t="shared" si="25"/>
        <v>5.9589780496581506</v>
      </c>
      <c r="AQ14" s="180">
        <f t="shared" si="26"/>
        <v>1656</v>
      </c>
      <c r="AR14" s="242">
        <f t="shared" si="27"/>
        <v>11</v>
      </c>
      <c r="AS14" s="173">
        <v>27790</v>
      </c>
      <c r="AT14" s="242">
        <f t="shared" si="28"/>
        <v>11</v>
      </c>
      <c r="AU14" s="173">
        <v>29446</v>
      </c>
      <c r="AV14" s="242">
        <f t="shared" si="29"/>
        <v>14</v>
      </c>
      <c r="AW14" s="166">
        <f t="shared" si="30"/>
        <v>5.9589780496581506</v>
      </c>
      <c r="AX14" s="169">
        <f t="shared" si="31"/>
        <v>1656</v>
      </c>
      <c r="AY14" s="242">
        <f t="shared" si="32"/>
        <v>13</v>
      </c>
      <c r="AZ14" s="173">
        <v>24190</v>
      </c>
      <c r="BA14" s="242">
        <f t="shared" si="33"/>
        <v>13</v>
      </c>
      <c r="BB14" s="173">
        <v>25634</v>
      </c>
      <c r="BC14" s="242">
        <f t="shared" si="34"/>
        <v>13</v>
      </c>
      <c r="BD14" s="166">
        <f t="shared" si="35"/>
        <v>5.9694088466308388</v>
      </c>
      <c r="BE14" s="169">
        <f t="shared" si="36"/>
        <v>1444</v>
      </c>
      <c r="BF14" s="247">
        <f t="shared" si="37"/>
        <v>11</v>
      </c>
      <c r="BG14" s="198">
        <v>27790</v>
      </c>
      <c r="BH14" s="247">
        <f t="shared" si="38"/>
        <v>11</v>
      </c>
      <c r="BI14" s="198">
        <v>29446</v>
      </c>
      <c r="BJ14" s="247">
        <f t="shared" si="39"/>
        <v>14</v>
      </c>
      <c r="BK14" s="101">
        <f t="shared" si="40"/>
        <v>5.9589780496581506</v>
      </c>
      <c r="BL14" s="102">
        <f t="shared" si="41"/>
        <v>1656</v>
      </c>
      <c r="BM14" s="247">
        <f t="shared" si="42"/>
        <v>13</v>
      </c>
      <c r="BN14" s="198">
        <v>24190</v>
      </c>
      <c r="BO14" s="247">
        <f t="shared" si="43"/>
        <v>13</v>
      </c>
      <c r="BP14" s="198">
        <v>25634</v>
      </c>
      <c r="BQ14" s="247">
        <f t="shared" si="44"/>
        <v>13</v>
      </c>
      <c r="BR14" s="101">
        <f t="shared" si="45"/>
        <v>5.9694088466308388</v>
      </c>
      <c r="BS14" s="102">
        <f t="shared" si="46"/>
        <v>1444</v>
      </c>
      <c r="BT14" s="252">
        <f t="shared" si="47"/>
        <v>1</v>
      </c>
      <c r="BU14" s="205">
        <v>29626</v>
      </c>
      <c r="BV14" s="252">
        <f t="shared" si="48"/>
        <v>2</v>
      </c>
      <c r="BW14" s="205">
        <v>31409</v>
      </c>
      <c r="BX14" s="252">
        <f t="shared" si="49"/>
        <v>14</v>
      </c>
      <c r="BY14" s="202">
        <f t="shared" si="50"/>
        <v>6.0183622493755484</v>
      </c>
      <c r="BZ14" s="211">
        <f t="shared" si="51"/>
        <v>1783</v>
      </c>
      <c r="CA14" s="252">
        <f t="shared" si="52"/>
        <v>14</v>
      </c>
      <c r="CB14" s="205">
        <v>23731</v>
      </c>
      <c r="CC14" s="252">
        <f t="shared" si="53"/>
        <v>14</v>
      </c>
      <c r="CD14" s="205">
        <v>25161</v>
      </c>
      <c r="CE14" s="252">
        <f t="shared" si="54"/>
        <v>12</v>
      </c>
      <c r="CF14" s="202">
        <f t="shared" si="55"/>
        <v>6.025873330243142</v>
      </c>
      <c r="CG14" s="211">
        <f t="shared" si="56"/>
        <v>1430</v>
      </c>
      <c r="CH14" s="256">
        <f t="shared" si="57"/>
        <v>7</v>
      </c>
      <c r="CI14" s="123">
        <v>27992</v>
      </c>
      <c r="CJ14" s="256">
        <f t="shared" si="58"/>
        <v>11</v>
      </c>
      <c r="CK14" s="123">
        <v>29683</v>
      </c>
      <c r="CL14" s="256">
        <f t="shared" si="59"/>
        <v>14</v>
      </c>
      <c r="CM14" s="124">
        <f t="shared" si="60"/>
        <v>6.0410117176336096</v>
      </c>
      <c r="CN14" s="125">
        <f t="shared" si="61"/>
        <v>1691</v>
      </c>
      <c r="CO14" s="260">
        <f>RANK(CP14,CP$6:CP$19)</f>
        <v>6</v>
      </c>
      <c r="CP14" s="110">
        <v>27790</v>
      </c>
      <c r="CQ14" s="260">
        <f>RANK(CR14,CR$6:CR$19)</f>
        <v>6</v>
      </c>
      <c r="CR14" s="110">
        <v>29446</v>
      </c>
      <c r="CS14" s="260">
        <f>RANK(CT14,CT$6:CT$19)</f>
        <v>8</v>
      </c>
      <c r="CT14" s="111">
        <f t="shared" si="81"/>
        <v>5.9589780496581506</v>
      </c>
      <c r="CU14" s="112">
        <f t="shared" si="82"/>
        <v>1656</v>
      </c>
      <c r="CV14" s="264">
        <f t="shared" si="63"/>
        <v>11</v>
      </c>
      <c r="CW14" s="156">
        <v>25902</v>
      </c>
      <c r="CX14" s="264">
        <f t="shared" si="64"/>
        <v>13</v>
      </c>
      <c r="CY14" s="156">
        <v>27456</v>
      </c>
      <c r="CZ14" s="264">
        <f t="shared" si="65"/>
        <v>14</v>
      </c>
      <c r="DA14" s="134">
        <f t="shared" si="66"/>
        <v>5.9995367153115593</v>
      </c>
      <c r="DB14" s="158">
        <f t="shared" si="67"/>
        <v>1554</v>
      </c>
      <c r="DC14" s="268">
        <f t="shared" si="68"/>
        <v>9</v>
      </c>
      <c r="DD14" s="63">
        <v>22192</v>
      </c>
      <c r="DE14" s="268">
        <f t="shared" si="69"/>
        <v>10</v>
      </c>
      <c r="DF14" s="63">
        <v>23301</v>
      </c>
      <c r="DG14" s="268">
        <f t="shared" si="70"/>
        <v>14</v>
      </c>
      <c r="DH14" s="64">
        <f t="shared" si="71"/>
        <v>4.9972963229992793</v>
      </c>
      <c r="DI14" s="65">
        <f t="shared" si="72"/>
        <v>1109</v>
      </c>
      <c r="DJ14" s="276">
        <f t="shared" si="73"/>
        <v>11</v>
      </c>
      <c r="DK14" s="75">
        <v>23839</v>
      </c>
      <c r="DL14" s="276">
        <f t="shared" si="74"/>
        <v>13</v>
      </c>
      <c r="DM14" s="75">
        <v>25127</v>
      </c>
      <c r="DN14" s="276">
        <f t="shared" si="75"/>
        <v>14</v>
      </c>
      <c r="DO14" s="83">
        <f t="shared" si="76"/>
        <v>5.4029111959394269</v>
      </c>
      <c r="DP14" s="76">
        <f t="shared" si="77"/>
        <v>1288</v>
      </c>
    </row>
    <row r="15" spans="1:125" x14ac:dyDescent="0.25">
      <c r="A15" s="6" t="s">
        <v>17</v>
      </c>
      <c r="B15" s="215">
        <f t="shared" si="78"/>
        <v>13</v>
      </c>
      <c r="C15" s="17">
        <v>22898</v>
      </c>
      <c r="D15" s="215">
        <f t="shared" si="0"/>
        <v>12</v>
      </c>
      <c r="E15" s="17">
        <v>24730</v>
      </c>
      <c r="F15" s="215">
        <f t="shared" si="1"/>
        <v>4</v>
      </c>
      <c r="G15" s="25">
        <f t="shared" si="79"/>
        <v>8.0006987509826182</v>
      </c>
      <c r="H15" s="20">
        <f t="shared" si="80"/>
        <v>1832</v>
      </c>
      <c r="I15" s="219">
        <f t="shared" si="2"/>
        <v>10</v>
      </c>
      <c r="J15" s="39">
        <v>27684</v>
      </c>
      <c r="K15" s="219">
        <f t="shared" si="3"/>
        <v>9</v>
      </c>
      <c r="L15" s="39">
        <v>29899</v>
      </c>
      <c r="M15" s="219">
        <f t="shared" si="4"/>
        <v>2</v>
      </c>
      <c r="N15" s="43">
        <f t="shared" si="5"/>
        <v>8.0010114145354709</v>
      </c>
      <c r="O15" s="44">
        <f t="shared" si="6"/>
        <v>2215</v>
      </c>
      <c r="P15" s="225">
        <f t="shared" si="7"/>
        <v>9</v>
      </c>
      <c r="Q15" s="28">
        <v>27684</v>
      </c>
      <c r="R15" s="225">
        <f t="shared" si="8"/>
        <v>8</v>
      </c>
      <c r="S15" s="28">
        <v>29899</v>
      </c>
      <c r="T15" s="225">
        <f t="shared" si="9"/>
        <v>5</v>
      </c>
      <c r="U15" s="32">
        <f t="shared" si="10"/>
        <v>8.0010114145354709</v>
      </c>
      <c r="V15" s="33">
        <f t="shared" si="11"/>
        <v>2215</v>
      </c>
      <c r="W15" s="229">
        <f t="shared" si="12"/>
        <v>9</v>
      </c>
      <c r="X15" s="86">
        <v>27732</v>
      </c>
      <c r="Y15" s="229">
        <f t="shared" si="13"/>
        <v>7</v>
      </c>
      <c r="Z15" s="86">
        <v>29951</v>
      </c>
      <c r="AA15" s="229">
        <f t="shared" si="14"/>
        <v>5</v>
      </c>
      <c r="AB15" s="91">
        <f t="shared" si="15"/>
        <v>8.0015866147410932</v>
      </c>
      <c r="AC15" s="92">
        <f t="shared" si="16"/>
        <v>2219</v>
      </c>
      <c r="AD15" s="233">
        <f t="shared" si="17"/>
        <v>10</v>
      </c>
      <c r="AE15" s="50">
        <v>27854</v>
      </c>
      <c r="AF15" s="233">
        <f t="shared" si="18"/>
        <v>9</v>
      </c>
      <c r="AG15" s="50">
        <v>29999</v>
      </c>
      <c r="AH15" s="233">
        <f t="shared" si="19"/>
        <v>8</v>
      </c>
      <c r="AI15" s="54">
        <f t="shared" si="20"/>
        <v>7.7008688159689811</v>
      </c>
      <c r="AJ15" s="55">
        <f t="shared" si="21"/>
        <v>2145</v>
      </c>
      <c r="AK15" s="237">
        <f t="shared" si="22"/>
        <v>10</v>
      </c>
      <c r="AL15" s="186">
        <v>27854</v>
      </c>
      <c r="AM15" s="237">
        <f t="shared" si="23"/>
        <v>9</v>
      </c>
      <c r="AN15" s="186">
        <v>29999</v>
      </c>
      <c r="AO15" s="237">
        <f t="shared" si="24"/>
        <v>8</v>
      </c>
      <c r="AP15" s="179">
        <f t="shared" si="25"/>
        <v>7.7008688159689811</v>
      </c>
      <c r="AQ15" s="180">
        <f t="shared" si="26"/>
        <v>2145</v>
      </c>
      <c r="AR15" s="242">
        <f t="shared" si="27"/>
        <v>9</v>
      </c>
      <c r="AS15" s="173">
        <v>27902</v>
      </c>
      <c r="AT15" s="242">
        <f t="shared" si="28"/>
        <v>9</v>
      </c>
      <c r="AU15" s="173">
        <v>29999</v>
      </c>
      <c r="AV15" s="242">
        <f t="shared" si="29"/>
        <v>10</v>
      </c>
      <c r="AW15" s="166">
        <f t="shared" si="30"/>
        <v>7.5155902802666477</v>
      </c>
      <c r="AX15" s="169">
        <f t="shared" si="31"/>
        <v>2097</v>
      </c>
      <c r="AY15" s="242">
        <f t="shared" si="32"/>
        <v>12</v>
      </c>
      <c r="AZ15" s="173">
        <v>24509</v>
      </c>
      <c r="BA15" s="242">
        <f t="shared" si="33"/>
        <v>11</v>
      </c>
      <c r="BB15" s="173">
        <v>26470</v>
      </c>
      <c r="BC15" s="242">
        <f t="shared" si="34"/>
        <v>7</v>
      </c>
      <c r="BD15" s="166">
        <f t="shared" si="35"/>
        <v>8.0011424374719482</v>
      </c>
      <c r="BE15" s="169">
        <f t="shared" si="36"/>
        <v>1961</v>
      </c>
      <c r="BF15" s="247">
        <f t="shared" si="37"/>
        <v>9</v>
      </c>
      <c r="BG15" s="198">
        <v>27902</v>
      </c>
      <c r="BH15" s="247">
        <f t="shared" si="38"/>
        <v>9</v>
      </c>
      <c r="BI15" s="198">
        <v>29999</v>
      </c>
      <c r="BJ15" s="247">
        <f t="shared" si="39"/>
        <v>10</v>
      </c>
      <c r="BK15" s="101">
        <f t="shared" si="40"/>
        <v>7.5155902802666477</v>
      </c>
      <c r="BL15" s="102">
        <f t="shared" si="41"/>
        <v>2097</v>
      </c>
      <c r="BM15" s="247">
        <f t="shared" si="42"/>
        <v>12</v>
      </c>
      <c r="BN15" s="198">
        <v>24509</v>
      </c>
      <c r="BO15" s="247">
        <f t="shared" si="43"/>
        <v>11</v>
      </c>
      <c r="BP15" s="198">
        <v>26470</v>
      </c>
      <c r="BQ15" s="247">
        <f t="shared" si="44"/>
        <v>7</v>
      </c>
      <c r="BR15" s="101">
        <f t="shared" si="45"/>
        <v>8.0011424374719482</v>
      </c>
      <c r="BS15" s="102">
        <f t="shared" si="46"/>
        <v>1961</v>
      </c>
      <c r="BT15" s="252">
        <f t="shared" si="47"/>
        <v>10</v>
      </c>
      <c r="BU15" s="205">
        <v>27902</v>
      </c>
      <c r="BV15" s="252">
        <f t="shared" si="48"/>
        <v>10</v>
      </c>
      <c r="BW15" s="205">
        <v>29999</v>
      </c>
      <c r="BX15" s="252">
        <f t="shared" si="49"/>
        <v>9</v>
      </c>
      <c r="BY15" s="202">
        <f t="shared" si="50"/>
        <v>7.5155902802666477</v>
      </c>
      <c r="BZ15" s="211">
        <f t="shared" si="51"/>
        <v>2097</v>
      </c>
      <c r="CA15" s="252">
        <f t="shared" si="52"/>
        <v>13</v>
      </c>
      <c r="CB15" s="205">
        <v>24509</v>
      </c>
      <c r="CC15" s="252">
        <f t="shared" si="53"/>
        <v>12</v>
      </c>
      <c r="CD15" s="205">
        <v>26470</v>
      </c>
      <c r="CE15" s="252">
        <f t="shared" si="54"/>
        <v>5</v>
      </c>
      <c r="CF15" s="202">
        <f t="shared" si="55"/>
        <v>8.0011424374719482</v>
      </c>
      <c r="CG15" s="211">
        <f t="shared" si="56"/>
        <v>1961</v>
      </c>
      <c r="CH15" s="256">
        <f t="shared" si="57"/>
        <v>9</v>
      </c>
      <c r="CI15" s="123">
        <v>27854</v>
      </c>
      <c r="CJ15" s="256">
        <f t="shared" si="58"/>
        <v>8</v>
      </c>
      <c r="CK15" s="123">
        <v>29999</v>
      </c>
      <c r="CL15" s="256">
        <f t="shared" si="59"/>
        <v>9</v>
      </c>
      <c r="CM15" s="124">
        <f t="shared" si="60"/>
        <v>7.7008688159689811</v>
      </c>
      <c r="CN15" s="125">
        <f t="shared" si="61"/>
        <v>2145</v>
      </c>
      <c r="CO15" s="260" t="s">
        <v>23</v>
      </c>
      <c r="CP15" s="189" t="s">
        <v>23</v>
      </c>
      <c r="CQ15" s="260" t="s">
        <v>23</v>
      </c>
      <c r="CR15" s="377"/>
      <c r="CS15" s="260" t="s">
        <v>23</v>
      </c>
      <c r="CT15" s="190" t="s">
        <v>23</v>
      </c>
      <c r="CU15" s="191" t="s">
        <v>23</v>
      </c>
      <c r="CV15" s="264">
        <f t="shared" si="63"/>
        <v>13</v>
      </c>
      <c r="CW15" s="156">
        <v>25502</v>
      </c>
      <c r="CX15" s="264">
        <f t="shared" si="64"/>
        <v>12</v>
      </c>
      <c r="CY15" s="156">
        <v>27543</v>
      </c>
      <c r="CZ15" s="264">
        <f t="shared" si="65"/>
        <v>5</v>
      </c>
      <c r="DA15" s="134">
        <f t="shared" si="66"/>
        <v>8.0032938593051526</v>
      </c>
      <c r="DB15" s="158">
        <f t="shared" si="67"/>
        <v>2041</v>
      </c>
      <c r="DC15" s="268">
        <f t="shared" si="68"/>
        <v>10</v>
      </c>
      <c r="DD15" s="63">
        <v>22055</v>
      </c>
      <c r="DE15" s="268">
        <f t="shared" si="69"/>
        <v>8</v>
      </c>
      <c r="DF15" s="63">
        <v>23820</v>
      </c>
      <c r="DG15" s="268">
        <f t="shared" si="70"/>
        <v>4</v>
      </c>
      <c r="DH15" s="64">
        <f t="shared" si="71"/>
        <v>8.0027204715484022</v>
      </c>
      <c r="DI15" s="65">
        <f t="shared" si="72"/>
        <v>1765</v>
      </c>
      <c r="DJ15" s="276">
        <f t="shared" si="73"/>
        <v>6</v>
      </c>
      <c r="DK15" s="75">
        <v>24467</v>
      </c>
      <c r="DL15" s="276">
        <f t="shared" si="74"/>
        <v>6</v>
      </c>
      <c r="DM15" s="75">
        <v>26425</v>
      </c>
      <c r="DN15" s="276">
        <f t="shared" si="75"/>
        <v>4</v>
      </c>
      <c r="DO15" s="83">
        <f t="shared" si="76"/>
        <v>8.0026157681775452</v>
      </c>
      <c r="DP15" s="76">
        <f t="shared" si="77"/>
        <v>1958</v>
      </c>
      <c r="DQ15" s="1"/>
      <c r="DR15" s="1"/>
    </row>
    <row r="16" spans="1:125" x14ac:dyDescent="0.25">
      <c r="A16" s="6" t="s">
        <v>18</v>
      </c>
      <c r="B16" s="215">
        <f t="shared" si="78"/>
        <v>6</v>
      </c>
      <c r="C16" s="17">
        <v>24030</v>
      </c>
      <c r="D16" s="215">
        <f t="shared" si="0"/>
        <v>7</v>
      </c>
      <c r="E16" s="17">
        <v>25496</v>
      </c>
      <c r="F16" s="215">
        <f t="shared" si="1"/>
        <v>11</v>
      </c>
      <c r="G16" s="25">
        <f t="shared" si="79"/>
        <v>6.1007074490220559</v>
      </c>
      <c r="H16" s="20">
        <f t="shared" si="80"/>
        <v>1466</v>
      </c>
      <c r="I16" s="219">
        <f t="shared" si="2"/>
        <v>9</v>
      </c>
      <c r="J16" s="39">
        <v>27727</v>
      </c>
      <c r="K16" s="219">
        <f t="shared" si="3"/>
        <v>10</v>
      </c>
      <c r="L16" s="39">
        <v>29614</v>
      </c>
      <c r="M16" s="219">
        <f t="shared" si="4"/>
        <v>10</v>
      </c>
      <c r="N16" s="43">
        <f t="shared" si="5"/>
        <v>6.8056407112201107</v>
      </c>
      <c r="O16" s="44">
        <f t="shared" si="6"/>
        <v>1887</v>
      </c>
      <c r="P16" s="225">
        <f t="shared" si="7"/>
        <v>8</v>
      </c>
      <c r="Q16" s="28">
        <v>27727</v>
      </c>
      <c r="R16" s="225">
        <f t="shared" si="8"/>
        <v>9</v>
      </c>
      <c r="S16" s="28">
        <v>29614</v>
      </c>
      <c r="T16" s="225">
        <f t="shared" si="9"/>
        <v>12</v>
      </c>
      <c r="U16" s="32">
        <f t="shared" si="10"/>
        <v>6.8056407112201107</v>
      </c>
      <c r="V16" s="33">
        <f t="shared" si="11"/>
        <v>1887</v>
      </c>
      <c r="W16" s="229">
        <f t="shared" si="12"/>
        <v>7</v>
      </c>
      <c r="X16" s="86">
        <v>27791</v>
      </c>
      <c r="Y16" s="229">
        <f t="shared" si="13"/>
        <v>9</v>
      </c>
      <c r="Z16" s="86">
        <v>29829</v>
      </c>
      <c r="AA16" s="229">
        <f t="shared" si="14"/>
        <v>9</v>
      </c>
      <c r="AB16" s="91">
        <f t="shared" si="15"/>
        <v>7.333309344751898</v>
      </c>
      <c r="AC16" s="92">
        <f t="shared" si="16"/>
        <v>2038</v>
      </c>
      <c r="AD16" s="233">
        <f t="shared" si="17"/>
        <v>7</v>
      </c>
      <c r="AE16" s="50">
        <v>28038</v>
      </c>
      <c r="AF16" s="233">
        <f t="shared" si="18"/>
        <v>8</v>
      </c>
      <c r="AG16" s="50">
        <v>30057</v>
      </c>
      <c r="AH16" s="233">
        <f t="shared" si="19"/>
        <v>10</v>
      </c>
      <c r="AI16" s="54">
        <f t="shared" si="20"/>
        <v>7.2009415792852556</v>
      </c>
      <c r="AJ16" s="55">
        <f t="shared" si="21"/>
        <v>2019</v>
      </c>
      <c r="AK16" s="237">
        <f t="shared" si="22"/>
        <v>7</v>
      </c>
      <c r="AL16" s="186">
        <v>28038</v>
      </c>
      <c r="AM16" s="237">
        <f t="shared" si="23"/>
        <v>8</v>
      </c>
      <c r="AN16" s="186">
        <v>30057</v>
      </c>
      <c r="AO16" s="237">
        <f t="shared" si="24"/>
        <v>10</v>
      </c>
      <c r="AP16" s="179">
        <f t="shared" si="25"/>
        <v>7.2009415792852556</v>
      </c>
      <c r="AQ16" s="180">
        <f t="shared" si="26"/>
        <v>2019</v>
      </c>
      <c r="AR16" s="242">
        <f t="shared" si="27"/>
        <v>6</v>
      </c>
      <c r="AS16" s="173">
        <v>28374</v>
      </c>
      <c r="AT16" s="242">
        <f t="shared" si="28"/>
        <v>7</v>
      </c>
      <c r="AU16" s="173">
        <v>30457</v>
      </c>
      <c r="AV16" s="242">
        <f t="shared" si="29"/>
        <v>11</v>
      </c>
      <c r="AW16" s="166">
        <f t="shared" si="30"/>
        <v>7.3412278846831605</v>
      </c>
      <c r="AX16" s="169">
        <f t="shared" si="31"/>
        <v>2083</v>
      </c>
      <c r="AY16" s="242">
        <f t="shared" si="32"/>
        <v>8</v>
      </c>
      <c r="AZ16" s="173">
        <v>25321</v>
      </c>
      <c r="BA16" s="242">
        <f t="shared" si="33"/>
        <v>10</v>
      </c>
      <c r="BB16" s="173">
        <v>26865</v>
      </c>
      <c r="BC16" s="242">
        <f t="shared" si="34"/>
        <v>11</v>
      </c>
      <c r="BD16" s="166">
        <f t="shared" si="35"/>
        <v>6.0977054618695945</v>
      </c>
      <c r="BE16" s="169">
        <f t="shared" si="36"/>
        <v>1544</v>
      </c>
      <c r="BF16" s="247">
        <f t="shared" si="37"/>
        <v>6</v>
      </c>
      <c r="BG16" s="198">
        <v>28374</v>
      </c>
      <c r="BH16" s="247">
        <f t="shared" si="38"/>
        <v>7</v>
      </c>
      <c r="BI16" s="198">
        <v>30457</v>
      </c>
      <c r="BJ16" s="247">
        <f t="shared" si="39"/>
        <v>11</v>
      </c>
      <c r="BK16" s="101">
        <f t="shared" si="40"/>
        <v>7.3412278846831605</v>
      </c>
      <c r="BL16" s="102">
        <f t="shared" si="41"/>
        <v>2083</v>
      </c>
      <c r="BM16" s="247">
        <f t="shared" si="42"/>
        <v>8</v>
      </c>
      <c r="BN16" s="198">
        <v>25321</v>
      </c>
      <c r="BO16" s="247">
        <f t="shared" si="43"/>
        <v>10</v>
      </c>
      <c r="BP16" s="198">
        <v>26865</v>
      </c>
      <c r="BQ16" s="247">
        <f t="shared" si="44"/>
        <v>11</v>
      </c>
      <c r="BR16" s="101">
        <f t="shared" si="45"/>
        <v>6.0977054618695945</v>
      </c>
      <c r="BS16" s="102">
        <f t="shared" si="46"/>
        <v>1544</v>
      </c>
      <c r="BT16" s="252">
        <f t="shared" si="47"/>
        <v>7</v>
      </c>
      <c r="BU16" s="205">
        <v>28374</v>
      </c>
      <c r="BV16" s="252">
        <f t="shared" si="48"/>
        <v>8</v>
      </c>
      <c r="BW16" s="205">
        <v>30457</v>
      </c>
      <c r="BX16" s="252">
        <f t="shared" si="49"/>
        <v>11</v>
      </c>
      <c r="BY16" s="202">
        <f t="shared" si="50"/>
        <v>7.3412278846831605</v>
      </c>
      <c r="BZ16" s="211">
        <f t="shared" si="51"/>
        <v>2083</v>
      </c>
      <c r="CA16" s="252">
        <f t="shared" si="52"/>
        <v>9</v>
      </c>
      <c r="CB16" s="205">
        <v>25321</v>
      </c>
      <c r="CC16" s="252">
        <f t="shared" si="53"/>
        <v>11</v>
      </c>
      <c r="CD16" s="205">
        <v>26865</v>
      </c>
      <c r="CE16" s="252">
        <f t="shared" si="54"/>
        <v>11</v>
      </c>
      <c r="CF16" s="202">
        <f t="shared" si="55"/>
        <v>6.0977054618695945</v>
      </c>
      <c r="CG16" s="211">
        <f t="shared" si="56"/>
        <v>1544</v>
      </c>
      <c r="CH16" s="256">
        <f t="shared" si="57"/>
        <v>6</v>
      </c>
      <c r="CI16" s="123">
        <v>28258</v>
      </c>
      <c r="CJ16" s="256">
        <f t="shared" si="58"/>
        <v>6</v>
      </c>
      <c r="CK16" s="123">
        <v>30346</v>
      </c>
      <c r="CL16" s="256">
        <f t="shared" si="59"/>
        <v>10</v>
      </c>
      <c r="CM16" s="124">
        <f t="shared" si="60"/>
        <v>7.3890579658857671</v>
      </c>
      <c r="CN16" s="125">
        <f t="shared" si="61"/>
        <v>2088</v>
      </c>
      <c r="CO16" s="260">
        <f>RANK(CP16,CP$6:CP$19)</f>
        <v>3</v>
      </c>
      <c r="CP16" s="110">
        <v>28643</v>
      </c>
      <c r="CQ16" s="260">
        <f>RANK(CR16,CR$6:CR$19)</f>
        <v>4</v>
      </c>
      <c r="CR16" s="110">
        <v>30639</v>
      </c>
      <c r="CS16" s="260">
        <f>RANK(CT16,CT$6:CT$19)</f>
        <v>7</v>
      </c>
      <c r="CT16" s="111">
        <f t="shared" si="81"/>
        <v>6.9685437977865448</v>
      </c>
      <c r="CU16" s="112">
        <f t="shared" si="82"/>
        <v>1996</v>
      </c>
      <c r="CV16" s="264">
        <f t="shared" si="63"/>
        <v>9</v>
      </c>
      <c r="CW16" s="156">
        <v>26382</v>
      </c>
      <c r="CX16" s="264">
        <f t="shared" si="64"/>
        <v>10</v>
      </c>
      <c r="CY16" s="156">
        <v>28159</v>
      </c>
      <c r="CZ16" s="264">
        <f t="shared" si="65"/>
        <v>12</v>
      </c>
      <c r="DA16" s="134">
        <f t="shared" si="66"/>
        <v>6.7356530968084298</v>
      </c>
      <c r="DB16" s="158">
        <f t="shared" si="67"/>
        <v>1777</v>
      </c>
      <c r="DC16" s="268">
        <f t="shared" si="68"/>
        <v>7</v>
      </c>
      <c r="DD16" s="63">
        <v>22443</v>
      </c>
      <c r="DE16" s="268">
        <f t="shared" si="69"/>
        <v>9</v>
      </c>
      <c r="DF16" s="63">
        <v>23776</v>
      </c>
      <c r="DG16" s="268">
        <f t="shared" si="70"/>
        <v>13</v>
      </c>
      <c r="DH16" s="64">
        <f t="shared" si="71"/>
        <v>5.9394911553713854</v>
      </c>
      <c r="DI16" s="65">
        <f t="shared" si="72"/>
        <v>1333</v>
      </c>
      <c r="DJ16" s="276">
        <f t="shared" si="73"/>
        <v>5</v>
      </c>
      <c r="DK16" s="75">
        <v>24842</v>
      </c>
      <c r="DL16" s="276">
        <f t="shared" si="74"/>
        <v>8</v>
      </c>
      <c r="DM16" s="75">
        <v>26373</v>
      </c>
      <c r="DN16" s="276">
        <f t="shared" si="75"/>
        <v>12</v>
      </c>
      <c r="DO16" s="83">
        <f t="shared" si="76"/>
        <v>6.1629498430078096</v>
      </c>
      <c r="DP16" s="76">
        <f t="shared" si="77"/>
        <v>1531</v>
      </c>
      <c r="DQ16" s="1"/>
      <c r="DR16" s="1"/>
    </row>
    <row r="17" spans="1:129" x14ac:dyDescent="0.25">
      <c r="A17" s="6" t="s">
        <v>19</v>
      </c>
      <c r="B17" s="215">
        <f t="shared" si="78"/>
        <v>12</v>
      </c>
      <c r="C17" s="17">
        <v>23135</v>
      </c>
      <c r="D17" s="215">
        <f t="shared" si="0"/>
        <v>10</v>
      </c>
      <c r="E17" s="17">
        <v>24986</v>
      </c>
      <c r="F17" s="215">
        <f t="shared" si="1"/>
        <v>3</v>
      </c>
      <c r="G17" s="25">
        <f t="shared" si="79"/>
        <v>8.0008644910309048</v>
      </c>
      <c r="H17" s="20">
        <f t="shared" si="80"/>
        <v>1851</v>
      </c>
      <c r="I17" s="219">
        <f t="shared" si="2"/>
        <v>2</v>
      </c>
      <c r="J17" s="39">
        <v>29285</v>
      </c>
      <c r="K17" s="219">
        <f t="shared" si="3"/>
        <v>2</v>
      </c>
      <c r="L17" s="39">
        <v>31628</v>
      </c>
      <c r="M17" s="219">
        <f t="shared" si="4"/>
        <v>4</v>
      </c>
      <c r="N17" s="43">
        <f t="shared" si="5"/>
        <v>8.0006829434864262</v>
      </c>
      <c r="O17" s="44">
        <f t="shared" si="6"/>
        <v>2343</v>
      </c>
      <c r="P17" s="225">
        <f t="shared" si="7"/>
        <v>4</v>
      </c>
      <c r="Q17" s="28">
        <v>28037</v>
      </c>
      <c r="R17" s="225">
        <f t="shared" si="8"/>
        <v>3</v>
      </c>
      <c r="S17" s="28">
        <v>30280</v>
      </c>
      <c r="T17" s="225">
        <f t="shared" si="9"/>
        <v>7</v>
      </c>
      <c r="U17" s="32">
        <f t="shared" si="10"/>
        <v>8.0001426686164709</v>
      </c>
      <c r="V17" s="33">
        <f t="shared" si="11"/>
        <v>2243</v>
      </c>
      <c r="W17" s="229">
        <f t="shared" si="12"/>
        <v>5</v>
      </c>
      <c r="X17" s="86">
        <v>28380</v>
      </c>
      <c r="Y17" s="229">
        <f t="shared" si="13"/>
        <v>5</v>
      </c>
      <c r="Z17" s="86">
        <v>30650</v>
      </c>
      <c r="AA17" s="229">
        <f t="shared" si="14"/>
        <v>6</v>
      </c>
      <c r="AB17" s="91">
        <f t="shared" si="15"/>
        <v>7.9985905567300914</v>
      </c>
      <c r="AC17" s="92">
        <f t="shared" si="16"/>
        <v>2270</v>
      </c>
      <c r="AD17" s="233">
        <f t="shared" si="17"/>
        <v>6</v>
      </c>
      <c r="AE17" s="50">
        <v>28380</v>
      </c>
      <c r="AF17" s="233">
        <f t="shared" si="18"/>
        <v>6</v>
      </c>
      <c r="AG17" s="50">
        <v>30650</v>
      </c>
      <c r="AH17" s="233">
        <f t="shared" si="19"/>
        <v>5</v>
      </c>
      <c r="AI17" s="54">
        <f t="shared" si="20"/>
        <v>7.9985905567300914</v>
      </c>
      <c r="AJ17" s="55">
        <f t="shared" si="21"/>
        <v>2270</v>
      </c>
      <c r="AK17" s="237">
        <f t="shared" si="22"/>
        <v>6</v>
      </c>
      <c r="AL17" s="186">
        <v>28380</v>
      </c>
      <c r="AM17" s="237">
        <f t="shared" si="23"/>
        <v>6</v>
      </c>
      <c r="AN17" s="186">
        <v>30650</v>
      </c>
      <c r="AO17" s="237">
        <f t="shared" si="24"/>
        <v>5</v>
      </c>
      <c r="AP17" s="179">
        <f t="shared" si="25"/>
        <v>7.9985905567300914</v>
      </c>
      <c r="AQ17" s="180">
        <f t="shared" si="26"/>
        <v>2270</v>
      </c>
      <c r="AR17" s="242">
        <f t="shared" si="27"/>
        <v>2</v>
      </c>
      <c r="AS17" s="173">
        <v>29167</v>
      </c>
      <c r="AT17" s="242">
        <f t="shared" si="28"/>
        <v>2</v>
      </c>
      <c r="AU17" s="173">
        <v>31500</v>
      </c>
      <c r="AV17" s="242">
        <f t="shared" si="29"/>
        <v>6</v>
      </c>
      <c r="AW17" s="166">
        <f t="shared" si="30"/>
        <v>7.9987657283916755</v>
      </c>
      <c r="AX17" s="169">
        <f t="shared" si="31"/>
        <v>2333</v>
      </c>
      <c r="AY17" s="242">
        <f t="shared" si="32"/>
        <v>2</v>
      </c>
      <c r="AZ17" s="173">
        <v>26919</v>
      </c>
      <c r="BA17" s="242">
        <f t="shared" si="33"/>
        <v>2</v>
      </c>
      <c r="BB17" s="173">
        <v>29073</v>
      </c>
      <c r="BC17" s="242">
        <f t="shared" si="34"/>
        <v>6</v>
      </c>
      <c r="BD17" s="166">
        <f t="shared" si="35"/>
        <v>8.0017831271592552</v>
      </c>
      <c r="BE17" s="169">
        <f t="shared" si="36"/>
        <v>2154</v>
      </c>
      <c r="BF17" s="247">
        <f t="shared" si="37"/>
        <v>2</v>
      </c>
      <c r="BG17" s="198">
        <v>29167</v>
      </c>
      <c r="BH17" s="247">
        <f t="shared" si="38"/>
        <v>2</v>
      </c>
      <c r="BI17" s="198">
        <v>31500</v>
      </c>
      <c r="BJ17" s="247">
        <f t="shared" si="39"/>
        <v>6</v>
      </c>
      <c r="BK17" s="101">
        <f t="shared" si="40"/>
        <v>7.9987657283916755</v>
      </c>
      <c r="BL17" s="102">
        <f t="shared" si="41"/>
        <v>2333</v>
      </c>
      <c r="BM17" s="247">
        <f t="shared" si="42"/>
        <v>2</v>
      </c>
      <c r="BN17" s="198">
        <v>26919</v>
      </c>
      <c r="BO17" s="247">
        <f t="shared" si="43"/>
        <v>2</v>
      </c>
      <c r="BP17" s="198">
        <v>29073</v>
      </c>
      <c r="BQ17" s="247">
        <f t="shared" si="44"/>
        <v>6</v>
      </c>
      <c r="BR17" s="101">
        <f t="shared" si="45"/>
        <v>8.0017831271592552</v>
      </c>
      <c r="BS17" s="102">
        <f t="shared" si="46"/>
        <v>2154</v>
      </c>
      <c r="BT17" s="252">
        <f t="shared" si="47"/>
        <v>3</v>
      </c>
      <c r="BU17" s="205">
        <v>28856</v>
      </c>
      <c r="BV17" s="252">
        <f t="shared" si="48"/>
        <v>3</v>
      </c>
      <c r="BW17" s="205">
        <v>31164</v>
      </c>
      <c r="BX17" s="252">
        <f t="shared" si="49"/>
        <v>5</v>
      </c>
      <c r="BY17" s="202">
        <f t="shared" si="50"/>
        <v>7.9983365677848628</v>
      </c>
      <c r="BZ17" s="211">
        <f t="shared" si="51"/>
        <v>2308</v>
      </c>
      <c r="CA17" s="252">
        <f t="shared" si="52"/>
        <v>1</v>
      </c>
      <c r="CB17" s="205">
        <v>28013</v>
      </c>
      <c r="CC17" s="252">
        <f t="shared" si="53"/>
        <v>1</v>
      </c>
      <c r="CD17" s="205">
        <v>30254</v>
      </c>
      <c r="CE17" s="252">
        <f t="shared" si="54"/>
        <v>6</v>
      </c>
      <c r="CF17" s="202">
        <f t="shared" si="55"/>
        <v>7.9998572091528937</v>
      </c>
      <c r="CG17" s="211">
        <f t="shared" si="56"/>
        <v>2241</v>
      </c>
      <c r="CH17" s="256">
        <f t="shared" si="57"/>
        <v>2</v>
      </c>
      <c r="CI17" s="123">
        <v>28878</v>
      </c>
      <c r="CJ17" s="256">
        <f t="shared" si="58"/>
        <v>3</v>
      </c>
      <c r="CK17" s="123">
        <v>31188</v>
      </c>
      <c r="CL17" s="256">
        <f t="shared" si="59"/>
        <v>6</v>
      </c>
      <c r="CM17" s="124">
        <f t="shared" si="60"/>
        <v>7.9991689175150631</v>
      </c>
      <c r="CN17" s="125">
        <f t="shared" si="61"/>
        <v>2310</v>
      </c>
      <c r="CO17" s="260" t="s">
        <v>23</v>
      </c>
      <c r="CP17" s="189" t="s">
        <v>23</v>
      </c>
      <c r="CQ17" s="260" t="s">
        <v>23</v>
      </c>
      <c r="CR17" s="377"/>
      <c r="CS17" s="260" t="s">
        <v>23</v>
      </c>
      <c r="CT17" s="190" t="s">
        <v>23</v>
      </c>
      <c r="CU17" s="191" t="s">
        <v>23</v>
      </c>
      <c r="CV17" s="264">
        <f t="shared" si="63"/>
        <v>6</v>
      </c>
      <c r="CW17" s="156">
        <v>26802</v>
      </c>
      <c r="CX17" s="264">
        <f t="shared" si="64"/>
        <v>6</v>
      </c>
      <c r="CY17" s="156">
        <v>28946</v>
      </c>
      <c r="CZ17" s="264">
        <f t="shared" si="65"/>
        <v>7</v>
      </c>
      <c r="DA17" s="134">
        <f t="shared" si="66"/>
        <v>7.9994030296246548</v>
      </c>
      <c r="DB17" s="158">
        <f t="shared" si="67"/>
        <v>2144</v>
      </c>
      <c r="DC17" s="268">
        <f t="shared" si="68"/>
        <v>14</v>
      </c>
      <c r="DD17" s="63">
        <v>20504</v>
      </c>
      <c r="DE17" s="268">
        <f t="shared" si="69"/>
        <v>14</v>
      </c>
      <c r="DF17" s="63">
        <v>22144</v>
      </c>
      <c r="DG17" s="268">
        <f t="shared" si="70"/>
        <v>9</v>
      </c>
      <c r="DH17" s="64">
        <f t="shared" si="71"/>
        <v>7.9984393289114317</v>
      </c>
      <c r="DI17" s="65">
        <f t="shared" si="72"/>
        <v>1640</v>
      </c>
      <c r="DJ17" s="276">
        <f t="shared" si="73"/>
        <v>9</v>
      </c>
      <c r="DK17" s="75">
        <v>23998</v>
      </c>
      <c r="DL17" s="276">
        <f t="shared" si="74"/>
        <v>9</v>
      </c>
      <c r="DM17" s="75">
        <v>25918</v>
      </c>
      <c r="DN17" s="276">
        <f t="shared" si="75"/>
        <v>6</v>
      </c>
      <c r="DO17" s="83">
        <f t="shared" si="76"/>
        <v>8.0006667222268515</v>
      </c>
      <c r="DP17" s="76">
        <f t="shared" si="77"/>
        <v>1920</v>
      </c>
      <c r="DQ17" s="1"/>
      <c r="DR17" s="1"/>
    </row>
    <row r="18" spans="1:129" x14ac:dyDescent="0.25">
      <c r="A18" s="6" t="s">
        <v>21</v>
      </c>
      <c r="B18" s="215">
        <f t="shared" si="78"/>
        <v>14</v>
      </c>
      <c r="C18" s="17">
        <v>22550</v>
      </c>
      <c r="D18" s="215">
        <f t="shared" si="0"/>
        <v>14</v>
      </c>
      <c r="E18" s="17">
        <v>24028</v>
      </c>
      <c r="F18" s="215">
        <f t="shared" si="1"/>
        <v>9</v>
      </c>
      <c r="G18" s="25">
        <f t="shared" si="79"/>
        <v>6.5543237250554327</v>
      </c>
      <c r="H18" s="20">
        <f t="shared" si="80"/>
        <v>1478</v>
      </c>
      <c r="I18" s="219">
        <f t="shared" si="2"/>
        <v>13</v>
      </c>
      <c r="J18" s="39">
        <v>26832</v>
      </c>
      <c r="K18" s="219">
        <f t="shared" si="3"/>
        <v>13</v>
      </c>
      <c r="L18" s="39">
        <v>28635</v>
      </c>
      <c r="M18" s="219">
        <f t="shared" si="4"/>
        <v>11</v>
      </c>
      <c r="N18" s="43">
        <f t="shared" si="5"/>
        <v>6.7195885509839002</v>
      </c>
      <c r="O18" s="44">
        <f t="shared" si="6"/>
        <v>1803</v>
      </c>
      <c r="P18" s="225">
        <f t="shared" si="7"/>
        <v>14</v>
      </c>
      <c r="Q18" s="28">
        <v>25570</v>
      </c>
      <c r="R18" s="225">
        <f t="shared" si="8"/>
        <v>14</v>
      </c>
      <c r="S18" s="28">
        <v>27322</v>
      </c>
      <c r="T18" s="225">
        <f t="shared" si="9"/>
        <v>11</v>
      </c>
      <c r="U18" s="32">
        <f t="shared" si="10"/>
        <v>6.8517794290183813</v>
      </c>
      <c r="V18" s="33">
        <f t="shared" si="11"/>
        <v>1752</v>
      </c>
      <c r="W18" s="229">
        <f t="shared" si="12"/>
        <v>14</v>
      </c>
      <c r="X18" s="86">
        <v>26080</v>
      </c>
      <c r="Y18" s="229">
        <f t="shared" si="13"/>
        <v>14</v>
      </c>
      <c r="Z18" s="86">
        <v>28170</v>
      </c>
      <c r="AA18" s="229">
        <f t="shared" si="14"/>
        <v>3</v>
      </c>
      <c r="AB18" s="91">
        <f t="shared" si="15"/>
        <v>8.0138036809815958</v>
      </c>
      <c r="AC18" s="92">
        <f t="shared" si="16"/>
        <v>2090</v>
      </c>
      <c r="AD18" s="233">
        <f t="shared" si="17"/>
        <v>14</v>
      </c>
      <c r="AE18" s="50">
        <v>26090</v>
      </c>
      <c r="AF18" s="233">
        <f t="shared" si="18"/>
        <v>14</v>
      </c>
      <c r="AG18" s="50">
        <v>28444</v>
      </c>
      <c r="AH18" s="233">
        <f t="shared" si="19"/>
        <v>2</v>
      </c>
      <c r="AI18" s="54">
        <f t="shared" si="20"/>
        <v>9.0226140283633569</v>
      </c>
      <c r="AJ18" s="55">
        <f t="shared" si="21"/>
        <v>2354</v>
      </c>
      <c r="AK18" s="237">
        <f t="shared" si="22"/>
        <v>14</v>
      </c>
      <c r="AL18" s="186">
        <v>26090</v>
      </c>
      <c r="AM18" s="237">
        <f t="shared" si="23"/>
        <v>14</v>
      </c>
      <c r="AN18" s="186">
        <v>28444</v>
      </c>
      <c r="AO18" s="237">
        <f t="shared" si="24"/>
        <v>2</v>
      </c>
      <c r="AP18" s="179">
        <f t="shared" si="25"/>
        <v>9.0226140283633569</v>
      </c>
      <c r="AQ18" s="180">
        <f t="shared" si="26"/>
        <v>2354</v>
      </c>
      <c r="AR18" s="242">
        <f t="shared" si="27"/>
        <v>14</v>
      </c>
      <c r="AS18" s="173">
        <v>26140</v>
      </c>
      <c r="AT18" s="242">
        <f t="shared" si="28"/>
        <v>13</v>
      </c>
      <c r="AU18" s="173">
        <v>28569</v>
      </c>
      <c r="AV18" s="242">
        <f t="shared" si="29"/>
        <v>1</v>
      </c>
      <c r="AW18" s="166">
        <f t="shared" si="30"/>
        <v>9.2922723794950262</v>
      </c>
      <c r="AX18" s="169">
        <f t="shared" si="31"/>
        <v>2429</v>
      </c>
      <c r="AY18" s="242">
        <f t="shared" si="32"/>
        <v>14</v>
      </c>
      <c r="AZ18" s="173">
        <v>23430</v>
      </c>
      <c r="BA18" s="242">
        <f t="shared" si="33"/>
        <v>14</v>
      </c>
      <c r="BB18" s="173">
        <v>25501</v>
      </c>
      <c r="BC18" s="242">
        <f t="shared" si="34"/>
        <v>2</v>
      </c>
      <c r="BD18" s="166">
        <f t="shared" si="35"/>
        <v>8.8390951771233457</v>
      </c>
      <c r="BE18" s="169">
        <f t="shared" si="36"/>
        <v>2071</v>
      </c>
      <c r="BF18" s="247">
        <f t="shared" si="37"/>
        <v>14</v>
      </c>
      <c r="BG18" s="198">
        <v>26140</v>
      </c>
      <c r="BH18" s="247">
        <f t="shared" si="38"/>
        <v>13</v>
      </c>
      <c r="BI18" s="198">
        <v>28569</v>
      </c>
      <c r="BJ18" s="247">
        <f t="shared" si="39"/>
        <v>1</v>
      </c>
      <c r="BK18" s="101">
        <f t="shared" si="40"/>
        <v>9.2922723794950262</v>
      </c>
      <c r="BL18" s="102">
        <f t="shared" si="41"/>
        <v>2429</v>
      </c>
      <c r="BM18" s="247">
        <f t="shared" si="42"/>
        <v>14</v>
      </c>
      <c r="BN18" s="198">
        <v>23430</v>
      </c>
      <c r="BO18" s="247">
        <f t="shared" si="43"/>
        <v>14</v>
      </c>
      <c r="BP18" s="198">
        <v>25501</v>
      </c>
      <c r="BQ18" s="247">
        <f t="shared" si="44"/>
        <v>2</v>
      </c>
      <c r="BR18" s="101">
        <f t="shared" si="45"/>
        <v>8.8390951771233457</v>
      </c>
      <c r="BS18" s="102">
        <f t="shared" si="46"/>
        <v>2071</v>
      </c>
      <c r="BT18" s="252">
        <f t="shared" si="47"/>
        <v>14</v>
      </c>
      <c r="BU18" s="205">
        <v>25500</v>
      </c>
      <c r="BV18" s="252">
        <f t="shared" si="48"/>
        <v>14</v>
      </c>
      <c r="BW18" s="205">
        <v>27406</v>
      </c>
      <c r="BX18" s="252">
        <f t="shared" si="49"/>
        <v>10</v>
      </c>
      <c r="BY18" s="202">
        <f t="shared" si="50"/>
        <v>7.4745098039215687</v>
      </c>
      <c r="BZ18" s="211">
        <f t="shared" si="51"/>
        <v>1906</v>
      </c>
      <c r="CA18" s="252">
        <f t="shared" si="52"/>
        <v>8</v>
      </c>
      <c r="CB18" s="205">
        <v>25500</v>
      </c>
      <c r="CC18" s="252">
        <f t="shared" si="53"/>
        <v>8</v>
      </c>
      <c r="CD18" s="205">
        <v>27406</v>
      </c>
      <c r="CE18" s="252">
        <f t="shared" si="54"/>
        <v>9</v>
      </c>
      <c r="CF18" s="202">
        <f t="shared" si="55"/>
        <v>7.4745098039215687</v>
      </c>
      <c r="CG18" s="211">
        <f t="shared" si="56"/>
        <v>1906</v>
      </c>
      <c r="CH18" s="256">
        <f t="shared" si="57"/>
        <v>14</v>
      </c>
      <c r="CI18" s="123">
        <v>26700</v>
      </c>
      <c r="CJ18" s="256">
        <f t="shared" si="58"/>
        <v>14</v>
      </c>
      <c r="CK18" s="123">
        <v>28775</v>
      </c>
      <c r="CL18" s="256">
        <f t="shared" si="59"/>
        <v>8</v>
      </c>
      <c r="CM18" s="124">
        <f t="shared" si="60"/>
        <v>7.7715355805243442</v>
      </c>
      <c r="CN18" s="125">
        <f t="shared" si="61"/>
        <v>2075</v>
      </c>
      <c r="CO18" s="260">
        <f>RANK(CP18,CP$6:CP$19)</f>
        <v>8</v>
      </c>
      <c r="CP18" s="110">
        <v>26400</v>
      </c>
      <c r="CQ18" s="260">
        <f>RANK(CR18,CR$6:CR$19)</f>
        <v>8</v>
      </c>
      <c r="CR18" s="110">
        <v>28516</v>
      </c>
      <c r="CS18" s="260">
        <f>RANK(CT18,CT$6:CT$19)</f>
        <v>4</v>
      </c>
      <c r="CT18" s="111">
        <f t="shared" si="81"/>
        <v>8.0151515151515156</v>
      </c>
      <c r="CU18" s="112">
        <f t="shared" si="82"/>
        <v>2116</v>
      </c>
      <c r="CV18" s="264">
        <f t="shared" si="63"/>
        <v>14</v>
      </c>
      <c r="CW18" s="156">
        <v>25000</v>
      </c>
      <c r="CX18" s="264">
        <f t="shared" si="64"/>
        <v>14</v>
      </c>
      <c r="CY18" s="156">
        <v>27021</v>
      </c>
      <c r="CZ18" s="264">
        <f t="shared" si="65"/>
        <v>3</v>
      </c>
      <c r="DA18" s="134">
        <f t="shared" si="66"/>
        <v>8.0839999999999996</v>
      </c>
      <c r="DB18" s="158">
        <f t="shared" si="67"/>
        <v>2021</v>
      </c>
      <c r="DC18" s="268">
        <f t="shared" si="68"/>
        <v>13</v>
      </c>
      <c r="DD18" s="63">
        <v>21000</v>
      </c>
      <c r="DE18" s="268">
        <f t="shared" si="69"/>
        <v>13</v>
      </c>
      <c r="DF18" s="63">
        <v>22680</v>
      </c>
      <c r="DG18" s="268">
        <f t="shared" si="70"/>
        <v>5</v>
      </c>
      <c r="DH18" s="64">
        <f t="shared" si="71"/>
        <v>8</v>
      </c>
      <c r="DI18" s="65">
        <f t="shared" si="72"/>
        <v>1680</v>
      </c>
      <c r="DJ18" s="276">
        <f t="shared" si="73"/>
        <v>13</v>
      </c>
      <c r="DK18" s="75">
        <v>23720</v>
      </c>
      <c r="DL18" s="276">
        <f t="shared" si="74"/>
        <v>12</v>
      </c>
      <c r="DM18" s="75">
        <v>25284</v>
      </c>
      <c r="DN18" s="276">
        <f t="shared" si="75"/>
        <v>11</v>
      </c>
      <c r="DO18" s="83">
        <f t="shared" si="76"/>
        <v>6.5935919055649244</v>
      </c>
      <c r="DP18" s="76">
        <f t="shared" si="77"/>
        <v>1564</v>
      </c>
      <c r="DQ18" s="1"/>
      <c r="DR18" s="1"/>
    </row>
    <row r="19" spans="1:129" ht="15.75" thickBot="1" x14ac:dyDescent="0.3">
      <c r="A19" s="7" t="s">
        <v>20</v>
      </c>
      <c r="B19" s="216">
        <f t="shared" si="78"/>
        <v>5</v>
      </c>
      <c r="C19" s="18">
        <v>24280</v>
      </c>
      <c r="D19" s="216">
        <f t="shared" si="0"/>
        <v>4</v>
      </c>
      <c r="E19" s="18">
        <v>26230</v>
      </c>
      <c r="F19" s="216">
        <f t="shared" si="1"/>
        <v>1</v>
      </c>
      <c r="G19" s="26">
        <f t="shared" si="79"/>
        <v>8.0313014827018119</v>
      </c>
      <c r="H19" s="21">
        <f t="shared" si="80"/>
        <v>1950</v>
      </c>
      <c r="I19" s="220">
        <f t="shared" si="2"/>
        <v>4</v>
      </c>
      <c r="J19" s="40">
        <v>28800</v>
      </c>
      <c r="K19" s="220">
        <f t="shared" si="3"/>
        <v>4</v>
      </c>
      <c r="L19" s="40">
        <v>31110</v>
      </c>
      <c r="M19" s="220">
        <f t="shared" si="4"/>
        <v>1</v>
      </c>
      <c r="N19" s="45">
        <f t="shared" si="5"/>
        <v>8.0208333333333339</v>
      </c>
      <c r="O19" s="46">
        <f t="shared" si="6"/>
        <v>2310</v>
      </c>
      <c r="P19" s="226">
        <f t="shared" si="7"/>
        <v>1</v>
      </c>
      <c r="Q19" s="29">
        <v>28800</v>
      </c>
      <c r="R19" s="226">
        <f t="shared" si="8"/>
        <v>1</v>
      </c>
      <c r="S19" s="29">
        <v>31110</v>
      </c>
      <c r="T19" s="226">
        <f t="shared" si="9"/>
        <v>2</v>
      </c>
      <c r="U19" s="34">
        <f t="shared" si="10"/>
        <v>8.0208333333333339</v>
      </c>
      <c r="V19" s="35">
        <f t="shared" si="11"/>
        <v>2310</v>
      </c>
      <c r="W19" s="230">
        <f t="shared" si="12"/>
        <v>3</v>
      </c>
      <c r="X19" s="87">
        <v>28780</v>
      </c>
      <c r="Y19" s="230">
        <f t="shared" si="13"/>
        <v>2</v>
      </c>
      <c r="Z19" s="87">
        <v>31090</v>
      </c>
      <c r="AA19" s="230">
        <f t="shared" si="14"/>
        <v>2</v>
      </c>
      <c r="AB19" s="93">
        <f t="shared" si="15"/>
        <v>8.0264072272411404</v>
      </c>
      <c r="AC19" s="94">
        <f t="shared" si="16"/>
        <v>2310</v>
      </c>
      <c r="AD19" s="234">
        <f t="shared" si="17"/>
        <v>2</v>
      </c>
      <c r="AE19" s="51">
        <v>28810</v>
      </c>
      <c r="AF19" s="234">
        <f t="shared" si="18"/>
        <v>2</v>
      </c>
      <c r="AG19" s="51">
        <v>31120</v>
      </c>
      <c r="AH19" s="234">
        <f t="shared" si="19"/>
        <v>4</v>
      </c>
      <c r="AI19" s="56">
        <f t="shared" si="20"/>
        <v>8.0180492884415138</v>
      </c>
      <c r="AJ19" s="57">
        <f t="shared" si="21"/>
        <v>2310</v>
      </c>
      <c r="AK19" s="238">
        <f t="shared" si="22"/>
        <v>2</v>
      </c>
      <c r="AL19" s="187">
        <v>28810</v>
      </c>
      <c r="AM19" s="239">
        <f t="shared" si="23"/>
        <v>2</v>
      </c>
      <c r="AN19" s="187">
        <v>31120</v>
      </c>
      <c r="AO19" s="238">
        <f t="shared" si="24"/>
        <v>4</v>
      </c>
      <c r="AP19" s="181">
        <f t="shared" si="25"/>
        <v>8.0180492884415138</v>
      </c>
      <c r="AQ19" s="182">
        <f t="shared" si="26"/>
        <v>2310</v>
      </c>
      <c r="AR19" s="243">
        <f t="shared" si="27"/>
        <v>7</v>
      </c>
      <c r="AS19" s="174">
        <v>28370</v>
      </c>
      <c r="AT19" s="244">
        <f t="shared" si="28"/>
        <v>6</v>
      </c>
      <c r="AU19" s="174">
        <v>30640</v>
      </c>
      <c r="AV19" s="243">
        <f t="shared" si="29"/>
        <v>5</v>
      </c>
      <c r="AW19" s="167">
        <f t="shared" si="30"/>
        <v>8.0014099400775471</v>
      </c>
      <c r="AX19" s="170">
        <f t="shared" si="31"/>
        <v>2270</v>
      </c>
      <c r="AY19" s="243">
        <f t="shared" si="32"/>
        <v>5</v>
      </c>
      <c r="AZ19" s="174">
        <v>26180</v>
      </c>
      <c r="BA19" s="244">
        <f t="shared" si="33"/>
        <v>4</v>
      </c>
      <c r="BB19" s="174">
        <v>28280</v>
      </c>
      <c r="BC19" s="243">
        <f t="shared" si="34"/>
        <v>4</v>
      </c>
      <c r="BD19" s="167">
        <f t="shared" si="35"/>
        <v>8.0213903743315509</v>
      </c>
      <c r="BE19" s="170">
        <f t="shared" si="36"/>
        <v>2100</v>
      </c>
      <c r="BF19" s="248">
        <f t="shared" si="37"/>
        <v>7</v>
      </c>
      <c r="BG19" s="199">
        <v>28370</v>
      </c>
      <c r="BH19" s="249">
        <f t="shared" si="38"/>
        <v>6</v>
      </c>
      <c r="BI19" s="199">
        <v>30640</v>
      </c>
      <c r="BJ19" s="248">
        <f t="shared" si="39"/>
        <v>5</v>
      </c>
      <c r="BK19" s="103">
        <f t="shared" si="40"/>
        <v>8.0014099400775471</v>
      </c>
      <c r="BL19" s="104">
        <f t="shared" si="41"/>
        <v>2270</v>
      </c>
      <c r="BM19" s="248">
        <f t="shared" si="42"/>
        <v>5</v>
      </c>
      <c r="BN19" s="199">
        <v>26180</v>
      </c>
      <c r="BO19" s="249">
        <f t="shared" si="43"/>
        <v>4</v>
      </c>
      <c r="BP19" s="199">
        <v>28280</v>
      </c>
      <c r="BQ19" s="248">
        <f t="shared" si="44"/>
        <v>4</v>
      </c>
      <c r="BR19" s="103">
        <f t="shared" si="45"/>
        <v>8.0213903743315509</v>
      </c>
      <c r="BS19" s="104">
        <f t="shared" si="46"/>
        <v>2100</v>
      </c>
      <c r="BT19" s="253">
        <f t="shared" si="47"/>
        <v>8</v>
      </c>
      <c r="BU19" s="206">
        <v>28370</v>
      </c>
      <c r="BV19" s="253">
        <f t="shared" si="48"/>
        <v>7</v>
      </c>
      <c r="BW19" s="206">
        <v>30640</v>
      </c>
      <c r="BX19" s="253">
        <f t="shared" si="49"/>
        <v>4</v>
      </c>
      <c r="BY19" s="203">
        <f t="shared" si="50"/>
        <v>8.0014099400775471</v>
      </c>
      <c r="BZ19" s="212">
        <f t="shared" si="51"/>
        <v>2270</v>
      </c>
      <c r="CA19" s="253">
        <f t="shared" si="52"/>
        <v>5</v>
      </c>
      <c r="CB19" s="206">
        <v>26180</v>
      </c>
      <c r="CC19" s="253">
        <f t="shared" si="53"/>
        <v>4</v>
      </c>
      <c r="CD19" s="206">
        <v>28280</v>
      </c>
      <c r="CE19" s="253">
        <f t="shared" si="54"/>
        <v>3</v>
      </c>
      <c r="CF19" s="203">
        <f t="shared" si="55"/>
        <v>8.0213903743315509</v>
      </c>
      <c r="CG19" s="212">
        <f t="shared" si="56"/>
        <v>2100</v>
      </c>
      <c r="CH19" s="257">
        <f t="shared" si="57"/>
        <v>4</v>
      </c>
      <c r="CI19" s="126">
        <v>28510</v>
      </c>
      <c r="CJ19" s="257">
        <f t="shared" si="58"/>
        <v>5</v>
      </c>
      <c r="CK19" s="126">
        <v>30800</v>
      </c>
      <c r="CL19" s="257">
        <f t="shared" si="59"/>
        <v>3</v>
      </c>
      <c r="CM19" s="127">
        <f t="shared" si="60"/>
        <v>8.0322693791652053</v>
      </c>
      <c r="CN19" s="128">
        <f t="shared" si="61"/>
        <v>2290</v>
      </c>
      <c r="CO19" s="261">
        <f>RANK(CP19,CP$6:CP$19)</f>
        <v>1</v>
      </c>
      <c r="CP19" s="113">
        <v>28810</v>
      </c>
      <c r="CQ19" s="261">
        <f>RANK(CR19,CR$6:CR$19)</f>
        <v>2</v>
      </c>
      <c r="CR19" s="113">
        <v>31120</v>
      </c>
      <c r="CS19" s="261">
        <f>RANK(CT19,CT$6:CT$19)</f>
        <v>3</v>
      </c>
      <c r="CT19" s="114">
        <f t="shared" si="81"/>
        <v>8.0180492884415138</v>
      </c>
      <c r="CU19" s="115">
        <f t="shared" si="82"/>
        <v>2310</v>
      </c>
      <c r="CV19" s="265">
        <f t="shared" si="63"/>
        <v>3</v>
      </c>
      <c r="CW19" s="157">
        <v>27470</v>
      </c>
      <c r="CX19" s="265">
        <f t="shared" si="64"/>
        <v>2</v>
      </c>
      <c r="CY19" s="157">
        <v>29670</v>
      </c>
      <c r="CZ19" s="265">
        <f t="shared" si="65"/>
        <v>4</v>
      </c>
      <c r="DA19" s="135">
        <f t="shared" si="66"/>
        <v>8.0087368037859488</v>
      </c>
      <c r="DB19" s="160">
        <f t="shared" si="67"/>
        <v>2200</v>
      </c>
      <c r="DC19" s="269">
        <f t="shared" si="68"/>
        <v>2</v>
      </c>
      <c r="DD19" s="66">
        <v>23310</v>
      </c>
      <c r="DE19" s="269">
        <f t="shared" si="69"/>
        <v>2</v>
      </c>
      <c r="DF19" s="66">
        <v>25180</v>
      </c>
      <c r="DG19" s="269">
        <f t="shared" si="70"/>
        <v>3</v>
      </c>
      <c r="DH19" s="67">
        <f t="shared" si="71"/>
        <v>8.0223080223080228</v>
      </c>
      <c r="DI19" s="68">
        <f t="shared" si="72"/>
        <v>1870</v>
      </c>
      <c r="DJ19" s="277">
        <f t="shared" si="73"/>
        <v>7</v>
      </c>
      <c r="DK19" s="77">
        <v>24460</v>
      </c>
      <c r="DL19" s="277">
        <f t="shared" si="74"/>
        <v>7</v>
      </c>
      <c r="DM19" s="77">
        <v>26420</v>
      </c>
      <c r="DN19" s="277">
        <f t="shared" si="75"/>
        <v>3</v>
      </c>
      <c r="DO19" s="84">
        <f t="shared" si="76"/>
        <v>8.0130825838103021</v>
      </c>
      <c r="DP19" s="78">
        <f t="shared" si="77"/>
        <v>1960</v>
      </c>
      <c r="DQ19" s="1"/>
      <c r="DR19" s="1"/>
    </row>
    <row r="20" spans="1:129" ht="15.75" thickBot="1" x14ac:dyDescent="0.3">
      <c r="A20" s="4" t="s">
        <v>22</v>
      </c>
      <c r="B20" s="22" t="s">
        <v>23</v>
      </c>
      <c r="C20" s="288">
        <f>AVERAGE(C6:C19)</f>
        <v>23787.928571428572</v>
      </c>
      <c r="D20" s="22" t="s">
        <v>23</v>
      </c>
      <c r="E20" s="288">
        <f>AVERAGE(E6:E19)</f>
        <v>25459.642857142859</v>
      </c>
      <c r="F20" s="12" t="s">
        <v>23</v>
      </c>
      <c r="G20" s="286">
        <f>AVERAGE(G6:G19)</f>
        <v>7.0241715951683048</v>
      </c>
      <c r="H20" s="23">
        <f>AVERAGE(H6:H19)</f>
        <v>1671.7142857142858</v>
      </c>
      <c r="I20" s="14" t="s">
        <v>23</v>
      </c>
      <c r="J20" s="289">
        <f>AVERAGE(J6:J19)</f>
        <v>28108.142857142859</v>
      </c>
      <c r="K20" s="47" t="s">
        <v>23</v>
      </c>
      <c r="L20" s="290">
        <f>AVERAGE(L6:L19)</f>
        <v>30112.214285714286</v>
      </c>
      <c r="M20" s="47" t="s">
        <v>23</v>
      </c>
      <c r="N20" s="291">
        <f>AVERAGE(N6:N19)</f>
        <v>7.1367894367475815</v>
      </c>
      <c r="O20" s="48">
        <f>AVERAGE(O6:O19)</f>
        <v>2004.0714285714287</v>
      </c>
      <c r="P20" s="13" t="s">
        <v>23</v>
      </c>
      <c r="Q20" s="292">
        <f>AVERAGE(Q6:Q19)</f>
        <v>27514.785714285714</v>
      </c>
      <c r="R20" s="36" t="s">
        <v>23</v>
      </c>
      <c r="S20" s="293">
        <f>AVERAGE(S6:S19)</f>
        <v>29566.285714285714</v>
      </c>
      <c r="T20" s="36" t="s">
        <v>23</v>
      </c>
      <c r="U20" s="294">
        <f>AVERAGE(U6:U19)</f>
        <v>7.4503426872714389</v>
      </c>
      <c r="V20" s="37">
        <f>AVERAGE(V6:V19)</f>
        <v>2051.5</v>
      </c>
      <c r="W20" s="88" t="s">
        <v>23</v>
      </c>
      <c r="X20" s="295">
        <f>AVERAGE(X6:X19)</f>
        <v>27884.714285714286</v>
      </c>
      <c r="Y20" s="95" t="s">
        <v>23</v>
      </c>
      <c r="Z20" s="296">
        <f>AVERAGE(Z6:Z19)</f>
        <v>29993.857142857141</v>
      </c>
      <c r="AA20" s="95" t="s">
        <v>23</v>
      </c>
      <c r="AB20" s="297">
        <f>AVERAGE(AB6:AB19)</f>
        <v>7.56052809845594</v>
      </c>
      <c r="AC20" s="96">
        <f>AVERAGE(AC6:AC19)</f>
        <v>2109.1428571428573</v>
      </c>
      <c r="AD20" s="15" t="s">
        <v>23</v>
      </c>
      <c r="AE20" s="299">
        <f>AVERAGE(AE6:AE19)</f>
        <v>27927.214285714286</v>
      </c>
      <c r="AF20" s="58" t="s">
        <v>23</v>
      </c>
      <c r="AG20" s="310">
        <v>30089.428571428572</v>
      </c>
      <c r="AH20" s="58" t="s">
        <v>23</v>
      </c>
      <c r="AI20" s="321">
        <f>AVERAGE(AI6:AI19)</f>
        <v>7.7394092891433486</v>
      </c>
      <c r="AJ20" s="59">
        <f>AVERAGE(AJ6:AJ19)</f>
        <v>2162.2142857142858</v>
      </c>
      <c r="AK20" s="175" t="s">
        <v>23</v>
      </c>
      <c r="AL20" s="300">
        <f>AVERAGE(AL6:AL19)</f>
        <v>27927.214285714286</v>
      </c>
      <c r="AM20" s="184" t="s">
        <v>23</v>
      </c>
      <c r="AN20" s="311">
        <v>30089.428571428572</v>
      </c>
      <c r="AO20" s="184" t="s">
        <v>23</v>
      </c>
      <c r="AP20" s="322">
        <f>AVERAGE(AP6:AP19)</f>
        <v>7.7394092891433486</v>
      </c>
      <c r="AQ20" s="183">
        <f>AVERAGE(AQ6:AQ19)</f>
        <v>2162.2142857142858</v>
      </c>
      <c r="AR20" s="161" t="s">
        <v>23</v>
      </c>
      <c r="AS20" s="301">
        <f>AVERAGE(AS6:AS19)</f>
        <v>28003.571428571428</v>
      </c>
      <c r="AT20" s="164" t="s">
        <v>23</v>
      </c>
      <c r="AU20" s="312">
        <f>AVERAGE(AU6:AU19)</f>
        <v>30182.928571428572</v>
      </c>
      <c r="AV20" s="164" t="s">
        <v>23</v>
      </c>
      <c r="AW20" s="323">
        <f>AVERAGE(AW6:AW19)</f>
        <v>7.7801995239474939</v>
      </c>
      <c r="AX20" s="171">
        <f>AVERAGE(AX6:AX19)</f>
        <v>2179.3571428571427</v>
      </c>
      <c r="AY20" s="161" t="s">
        <v>23</v>
      </c>
      <c r="AZ20" s="301">
        <f>AVERAGE(AZ6:AZ19)</f>
        <v>25525.428571428572</v>
      </c>
      <c r="BA20" s="164" t="s">
        <v>23</v>
      </c>
      <c r="BB20" s="312">
        <v>30182.928571428572</v>
      </c>
      <c r="BC20" s="164" t="s">
        <v>23</v>
      </c>
      <c r="BD20" s="323">
        <f>AVERAGE(BD6:BD19)</f>
        <v>7.463049514573461</v>
      </c>
      <c r="BE20" s="171">
        <f>AVERAGE(BE6:BE19)</f>
        <v>1907.5714285714287</v>
      </c>
      <c r="BF20" s="97" t="s">
        <v>23</v>
      </c>
      <c r="BG20" s="302">
        <f>AVERAGE(BG6:BG19)</f>
        <v>28003.571428571428</v>
      </c>
      <c r="BH20" s="105" t="s">
        <v>23</v>
      </c>
      <c r="BI20" s="313">
        <f>AVERAGE(BI6:BI19)</f>
        <v>30182.928571428572</v>
      </c>
      <c r="BJ20" s="105" t="s">
        <v>23</v>
      </c>
      <c r="BK20" s="324">
        <f>AVERAGE(BK6:BK19)</f>
        <v>7.7801995239474939</v>
      </c>
      <c r="BL20" s="106">
        <f>AVERAGE(BL6:BL19)</f>
        <v>2179.3571428571427</v>
      </c>
      <c r="BM20" s="97" t="s">
        <v>23</v>
      </c>
      <c r="BN20" s="302">
        <f>AVERAGE(BN6:BN19)</f>
        <v>25525.428571428572</v>
      </c>
      <c r="BO20" s="105" t="s">
        <v>23</v>
      </c>
      <c r="BP20" s="313">
        <f>AVERAGE(BP6:BP19)</f>
        <v>27433</v>
      </c>
      <c r="BQ20" s="105" t="s">
        <v>23</v>
      </c>
      <c r="BR20" s="324">
        <f>AVERAGE(BR6:BR19)</f>
        <v>7.463049514573461</v>
      </c>
      <c r="BS20" s="106">
        <f>AVERAGE(BS6:BS19)</f>
        <v>1907.5714285714287</v>
      </c>
      <c r="BT20" s="207" t="s">
        <v>23</v>
      </c>
      <c r="BU20" s="303">
        <f>AVERAGE(BU6:BU19)</f>
        <v>28074.285714285714</v>
      </c>
      <c r="BV20" s="209" t="s">
        <v>23</v>
      </c>
      <c r="BW20" s="314">
        <f>AVERAGE(BW6:BW19)</f>
        <v>30223.928571428572</v>
      </c>
      <c r="BX20" s="209" t="s">
        <v>23</v>
      </c>
      <c r="BY20" s="325">
        <f>AVERAGE(BY6:BY19)</f>
        <v>7.6540808809699845</v>
      </c>
      <c r="BZ20" s="213">
        <f>AVERAGE(BZ6:BZ19)</f>
        <v>2149.6428571428573</v>
      </c>
      <c r="CA20" s="207" t="s">
        <v>23</v>
      </c>
      <c r="CB20" s="208">
        <f>AVERAGE(CB6:CB19)</f>
        <v>25718.642857142859</v>
      </c>
      <c r="CC20" s="207" t="s">
        <v>23</v>
      </c>
      <c r="CD20" s="208">
        <f>AVERAGE(CD6:CD19)</f>
        <v>27619.642857142859</v>
      </c>
      <c r="CE20" s="209" t="s">
        <v>23</v>
      </c>
      <c r="CF20" s="325">
        <f>AVERAGE(CF6:CF19)</f>
        <v>7.3694747426023293</v>
      </c>
      <c r="CG20" s="213">
        <f>AVERAGE(CG6:CG19)</f>
        <v>1901</v>
      </c>
      <c r="CH20" s="129" t="s">
        <v>23</v>
      </c>
      <c r="CI20" s="304">
        <f>AVERAGE(CI6:CI19)</f>
        <v>28038.857142857141</v>
      </c>
      <c r="CJ20" s="131" t="s">
        <v>23</v>
      </c>
      <c r="CK20" s="315">
        <f>AVERAGE(CK6:CK19)</f>
        <v>30185.665714285715</v>
      </c>
      <c r="CL20" s="131" t="s">
        <v>23</v>
      </c>
      <c r="CM20" s="326">
        <f>AVERAGE(CM6:CM19)</f>
        <v>7.6476132477197769</v>
      </c>
      <c r="CN20" s="132">
        <f>AVERAGE(CN6:CN19)</f>
        <v>2146.8085714285717</v>
      </c>
      <c r="CO20" s="116" t="s">
        <v>23</v>
      </c>
      <c r="CP20" s="305">
        <f>AVERAGE(CP6:CP19)</f>
        <v>27967.125</v>
      </c>
      <c r="CQ20" s="118" t="s">
        <v>23</v>
      </c>
      <c r="CR20" s="316">
        <f>AVERAGE(CR6:CR19)</f>
        <v>30114.75</v>
      </c>
      <c r="CS20" s="118" t="s">
        <v>23</v>
      </c>
      <c r="CT20" s="327">
        <f>AVERAGE(CT6:CT19)</f>
        <v>7.6719513245818547</v>
      </c>
      <c r="CU20" s="119">
        <f>AVERAGE(CU6:CU19)</f>
        <v>2147.625</v>
      </c>
      <c r="CV20" s="136" t="s">
        <v>23</v>
      </c>
      <c r="CW20" s="306">
        <f>AVERAGE(CW6:CW19)</f>
        <v>26542.5</v>
      </c>
      <c r="CX20" s="138" t="s">
        <v>23</v>
      </c>
      <c r="CY20" s="317">
        <f>AVERAGE(CY6:CY19)</f>
        <v>28557.336051570343</v>
      </c>
      <c r="CZ20" s="138" t="s">
        <v>23</v>
      </c>
      <c r="DA20" s="328">
        <f>AVERAGE(DA6:DA19)</f>
        <v>7.588669825578668</v>
      </c>
      <c r="DB20" s="139">
        <f>AVERAGE(DB6:DB19)</f>
        <v>2014.836051570343</v>
      </c>
      <c r="DC20" s="69" t="s">
        <v>23</v>
      </c>
      <c r="DD20" s="307">
        <f>AVERAGE(DD6:DD19)</f>
        <v>22264.714285714286</v>
      </c>
      <c r="DE20" s="70" t="s">
        <v>23</v>
      </c>
      <c r="DF20" s="318">
        <f>AVERAGE(DF6:DF19)</f>
        <v>23948.857142857141</v>
      </c>
      <c r="DG20" s="70" t="s">
        <v>23</v>
      </c>
      <c r="DH20" s="329">
        <f>AVERAGE(DH6:DH19)</f>
        <v>7.570611367683739</v>
      </c>
      <c r="DI20" s="71">
        <f>AVERAGE(DI6:DI19)</f>
        <v>1684.1428571428571</v>
      </c>
      <c r="DJ20" s="79" t="s">
        <v>23</v>
      </c>
      <c r="DK20" s="308">
        <f>AVERAGE(DK6:DK19)</f>
        <v>24421.142857142859</v>
      </c>
      <c r="DL20" s="80" t="s">
        <v>23</v>
      </c>
      <c r="DM20" s="319">
        <f>AVERAGE(DM6:DM19)</f>
        <v>26238.928571428572</v>
      </c>
      <c r="DN20" s="80" t="s">
        <v>23</v>
      </c>
      <c r="DO20" s="331">
        <f>AVERAGE(DO6:DO19)</f>
        <v>7.4243022497820661</v>
      </c>
      <c r="DP20" s="81">
        <f>AVERAGE(DP6:DP19)</f>
        <v>1817.7857142857142</v>
      </c>
      <c r="DQ20" s="9"/>
      <c r="DR20" s="8"/>
    </row>
    <row r="21" spans="1:129" s="284" customFormat="1" ht="60.75" customHeight="1" x14ac:dyDescent="0.25">
      <c r="A21" s="279"/>
      <c r="B21" s="280"/>
      <c r="C21" s="281"/>
      <c r="D21" s="280"/>
      <c r="E21" s="281"/>
      <c r="F21" s="281"/>
      <c r="G21" s="281"/>
      <c r="H21" s="281"/>
      <c r="I21" s="279"/>
      <c r="J21" s="279"/>
      <c r="K21" s="279"/>
      <c r="L21" s="279"/>
      <c r="M21" s="279"/>
      <c r="N21" s="279"/>
      <c r="O21" s="279"/>
      <c r="P21" s="281"/>
      <c r="Q21" s="281"/>
      <c r="R21" s="281"/>
      <c r="S21" s="281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79"/>
      <c r="AT21" s="279"/>
      <c r="AU21" s="279"/>
      <c r="AV21" s="279"/>
      <c r="AW21" s="279"/>
      <c r="AX21" s="279"/>
      <c r="AY21" s="279"/>
      <c r="AZ21" s="279"/>
      <c r="BA21" s="279"/>
      <c r="BB21" s="279"/>
      <c r="BC21" s="279"/>
      <c r="BD21" s="279"/>
      <c r="BE21" s="279"/>
      <c r="BF21" s="279"/>
      <c r="BG21" s="279"/>
      <c r="BH21" s="279"/>
      <c r="BI21" s="279"/>
      <c r="BJ21" s="279"/>
      <c r="BK21" s="279"/>
      <c r="BL21" s="279"/>
      <c r="BM21" s="279"/>
      <c r="BN21" s="279"/>
      <c r="BO21" s="279"/>
      <c r="BP21" s="279"/>
      <c r="BQ21" s="279"/>
      <c r="BR21" s="279"/>
      <c r="BS21" s="279"/>
      <c r="BT21" s="279"/>
      <c r="BU21" s="279"/>
      <c r="BV21" s="279"/>
      <c r="BW21" s="279"/>
      <c r="BX21" s="279"/>
      <c r="BY21" s="279"/>
      <c r="BZ21" s="279"/>
      <c r="CA21" s="279"/>
      <c r="CB21" s="279"/>
      <c r="CC21" s="279"/>
      <c r="CD21" s="279"/>
      <c r="CE21" s="279"/>
      <c r="CF21" s="279"/>
      <c r="CG21" s="279"/>
      <c r="CH21" s="279"/>
      <c r="CI21" s="279"/>
      <c r="CJ21" s="279"/>
      <c r="CK21" s="279"/>
      <c r="CL21" s="279"/>
      <c r="CM21" s="279"/>
      <c r="CN21" s="279"/>
      <c r="CO21" s="282"/>
      <c r="CP21" s="279"/>
      <c r="CQ21" s="279"/>
      <c r="CR21" s="279"/>
      <c r="CS21" s="279"/>
      <c r="CT21" s="279"/>
      <c r="CU21" s="279"/>
      <c r="CV21" s="279"/>
      <c r="CW21" s="279"/>
      <c r="CX21" s="279"/>
      <c r="CY21" s="279"/>
      <c r="CZ21" s="279"/>
      <c r="DA21" s="279"/>
      <c r="DB21" s="279"/>
      <c r="DC21" s="279"/>
      <c r="DD21" s="279"/>
      <c r="DE21" s="279"/>
      <c r="DF21" s="279"/>
      <c r="DG21" s="279"/>
      <c r="DH21" s="279"/>
      <c r="DI21" s="279"/>
      <c r="DJ21" s="283"/>
      <c r="DK21" s="279"/>
      <c r="DL21" s="279"/>
      <c r="DM21" s="279"/>
      <c r="DN21" s="279"/>
      <c r="DO21" s="279"/>
      <c r="DP21" s="279"/>
      <c r="DQ21" s="279"/>
      <c r="DR21" s="279"/>
      <c r="DS21" s="279"/>
      <c r="DT21" s="279"/>
      <c r="DU21" s="279"/>
      <c r="DV21" s="279"/>
      <c r="DW21" s="279"/>
      <c r="DX21" s="279"/>
      <c r="DY21" s="279"/>
    </row>
    <row r="22" spans="1:129" s="284" customFormat="1" ht="18" customHeight="1" x14ac:dyDescent="0.35">
      <c r="A22" s="195" t="s">
        <v>34</v>
      </c>
      <c r="B22" s="196" t="s">
        <v>40</v>
      </c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85"/>
      <c r="Y22" s="279"/>
      <c r="Z22" s="279"/>
      <c r="AA22" s="279"/>
      <c r="AB22" s="279"/>
      <c r="AC22" s="279"/>
      <c r="AD22" s="298" t="s">
        <v>40</v>
      </c>
      <c r="AE22" s="279"/>
      <c r="AF22" s="279"/>
      <c r="AG22" s="279"/>
      <c r="AH22" s="279"/>
      <c r="AI22" s="279"/>
      <c r="AJ22" s="279"/>
      <c r="AL22" s="279"/>
      <c r="AM22" s="279"/>
      <c r="AN22" s="279"/>
      <c r="AO22" s="279"/>
      <c r="AP22" s="279"/>
      <c r="AQ22" s="279"/>
      <c r="AR22" s="279"/>
      <c r="AS22" s="285"/>
      <c r="AT22" s="279"/>
      <c r="AU22" s="279"/>
      <c r="AV22" s="279"/>
      <c r="AW22" s="279"/>
      <c r="AX22" s="279"/>
      <c r="AY22" s="279"/>
      <c r="AZ22" s="285"/>
      <c r="BA22" s="279"/>
      <c r="BB22" s="279"/>
      <c r="BC22" s="279"/>
      <c r="BD22" s="279"/>
      <c r="BE22" s="279"/>
      <c r="BF22" s="298" t="s">
        <v>40</v>
      </c>
      <c r="BG22" s="279"/>
      <c r="BH22" s="279"/>
      <c r="BI22" s="279"/>
      <c r="BJ22" s="279"/>
      <c r="BK22" s="279"/>
      <c r="BL22" s="279"/>
      <c r="BM22" s="279"/>
      <c r="BN22" s="279"/>
      <c r="BO22" s="279"/>
      <c r="BP22" s="279"/>
      <c r="BQ22" s="279"/>
      <c r="BR22" s="279"/>
      <c r="BS22" s="279"/>
      <c r="BT22" s="279"/>
      <c r="BU22" s="279"/>
      <c r="BV22" s="279"/>
      <c r="BW22" s="279"/>
      <c r="BX22" s="279"/>
      <c r="BY22" s="279"/>
      <c r="BZ22" s="279"/>
      <c r="CB22" s="279"/>
      <c r="CC22" s="279"/>
      <c r="CD22" s="279"/>
      <c r="CE22" s="279"/>
      <c r="CF22" s="279"/>
      <c r="CG22" s="279"/>
      <c r="CH22" s="298" t="s">
        <v>40</v>
      </c>
      <c r="CI22" s="285"/>
      <c r="CJ22" s="279"/>
      <c r="CK22" s="279"/>
      <c r="CL22" s="279"/>
      <c r="CM22" s="279"/>
      <c r="CN22" s="279"/>
      <c r="CO22" s="279"/>
      <c r="CP22" s="285"/>
      <c r="CQ22" s="279"/>
      <c r="CR22" s="279"/>
      <c r="CS22" s="279"/>
      <c r="CT22" s="279"/>
      <c r="CU22" s="279"/>
      <c r="CW22" s="285"/>
      <c r="CX22" s="279"/>
      <c r="CY22" s="279"/>
      <c r="CZ22" s="279"/>
      <c r="DA22" s="279"/>
      <c r="DB22" s="279"/>
      <c r="DC22" s="298" t="s">
        <v>40</v>
      </c>
      <c r="DD22" s="279"/>
      <c r="DE22" s="279"/>
      <c r="DF22" s="279"/>
      <c r="DG22" s="279"/>
      <c r="DH22" s="279"/>
      <c r="DI22" s="279"/>
      <c r="DJ22" s="279"/>
      <c r="DK22" s="279"/>
      <c r="DL22" s="279"/>
      <c r="DM22" s="279"/>
      <c r="DN22" s="279"/>
      <c r="DO22" s="279"/>
      <c r="DP22" s="279"/>
      <c r="DQ22" s="279"/>
      <c r="DR22" s="279"/>
      <c r="DS22" s="279"/>
      <c r="DT22" s="279"/>
      <c r="DU22" s="279"/>
      <c r="DV22" s="279"/>
      <c r="DW22" s="279"/>
      <c r="DX22" s="279"/>
      <c r="DY22" s="279"/>
    </row>
    <row r="23" spans="1:129" ht="18" customHeight="1" thickBot="1" x14ac:dyDescent="0.3">
      <c r="A23" s="435"/>
      <c r="B23" s="435"/>
      <c r="C23" s="435"/>
      <c r="D23" s="435"/>
      <c r="E23" s="435"/>
      <c r="F23" s="435"/>
      <c r="G23" s="435"/>
      <c r="H23" s="435"/>
      <c r="I23" s="435"/>
      <c r="J23" s="435"/>
      <c r="K23" s="435"/>
      <c r="L23" s="435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223"/>
      <c r="AB23" s="1"/>
      <c r="AC23" s="1"/>
      <c r="AD23" s="223"/>
      <c r="AE23" s="1"/>
      <c r="AF23" s="223"/>
      <c r="AG23" s="1"/>
      <c r="AH23" s="223"/>
      <c r="AI23" s="1"/>
      <c r="AJ23" s="1"/>
      <c r="AK23" s="223"/>
      <c r="AL23" s="1"/>
      <c r="AM23" s="223"/>
      <c r="AN23" s="1"/>
      <c r="AO23" s="223"/>
      <c r="AP23" s="1"/>
      <c r="AQ23" s="1"/>
      <c r="AR23" s="223"/>
      <c r="AS23" s="1"/>
      <c r="AT23" s="223"/>
      <c r="AU23" s="1"/>
      <c r="AV23" s="223"/>
      <c r="AW23" s="1"/>
      <c r="AX23" s="1"/>
      <c r="AY23" s="223"/>
      <c r="AZ23" s="1"/>
      <c r="BA23" s="223"/>
      <c r="BB23" s="1"/>
      <c r="BC23" s="223"/>
      <c r="BD23" s="1"/>
      <c r="BE23" s="1"/>
      <c r="BF23" s="223"/>
      <c r="BG23" s="1"/>
      <c r="BH23" s="223"/>
      <c r="BI23" s="1"/>
      <c r="BJ23" s="223"/>
      <c r="BK23" s="1"/>
      <c r="BL23" s="1"/>
      <c r="BM23" s="223"/>
      <c r="BN23" s="1"/>
      <c r="BO23" s="223"/>
      <c r="BP23" s="1"/>
      <c r="BQ23" s="223"/>
      <c r="BR23" s="1"/>
      <c r="BS23" s="1"/>
      <c r="BT23" s="223"/>
      <c r="BU23" s="1"/>
      <c r="BV23" s="223"/>
      <c r="BW23" s="1"/>
      <c r="BX23" s="223"/>
      <c r="BY23" s="1"/>
      <c r="BZ23" s="1"/>
      <c r="CA23" s="223"/>
      <c r="CB23" s="1"/>
      <c r="CC23" s="223"/>
      <c r="CD23" s="1"/>
      <c r="CE23" s="223"/>
      <c r="CF23" s="1"/>
      <c r="CG23" s="1"/>
      <c r="CH23" s="223"/>
      <c r="CI23" s="1"/>
      <c r="CJ23" s="223"/>
      <c r="CK23" s="1"/>
      <c r="CL23" s="223"/>
      <c r="CM23" s="1"/>
      <c r="CN23" s="1"/>
      <c r="CO23" s="223"/>
      <c r="CP23" s="1"/>
      <c r="CQ23" s="223"/>
      <c r="CR23" s="1"/>
      <c r="CS23" s="223"/>
      <c r="CT23" s="1"/>
      <c r="CU23" s="1"/>
      <c r="CV23" s="223"/>
      <c r="CW23" s="1"/>
      <c r="CX23" s="223"/>
      <c r="CY23" s="1"/>
      <c r="CZ23" s="223"/>
      <c r="DA23" s="1"/>
      <c r="DB23" s="1"/>
      <c r="DC23" s="223"/>
      <c r="DD23" s="1"/>
      <c r="DE23" s="223"/>
      <c r="DF23" s="1"/>
      <c r="DG23" s="223"/>
      <c r="DH23" s="1"/>
      <c r="DI23" s="1"/>
      <c r="DJ23" s="223"/>
      <c r="DK23" s="1"/>
      <c r="DL23" s="223"/>
      <c r="DM23" s="1"/>
      <c r="DN23" s="223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</row>
    <row r="24" spans="1:129" ht="47.25" customHeight="1" thickBot="1" x14ac:dyDescent="0.3">
      <c r="A24" s="194"/>
      <c r="B24" s="462" t="s">
        <v>0</v>
      </c>
      <c r="C24" s="463"/>
      <c r="D24" s="463"/>
      <c r="E24" s="463"/>
      <c r="F24" s="463"/>
      <c r="G24" s="463"/>
      <c r="H24" s="463"/>
      <c r="I24" s="472" t="s">
        <v>29</v>
      </c>
      <c r="J24" s="473"/>
      <c r="K24" s="473"/>
      <c r="L24" s="473"/>
      <c r="M24" s="473"/>
      <c r="N24" s="473"/>
      <c r="O24" s="474"/>
      <c r="P24" s="469" t="s">
        <v>35</v>
      </c>
      <c r="Q24" s="470"/>
      <c r="R24" s="470"/>
      <c r="S24" s="470"/>
      <c r="T24" s="470"/>
      <c r="U24" s="470"/>
      <c r="V24" s="471"/>
      <c r="W24" s="438" t="s">
        <v>24</v>
      </c>
      <c r="X24" s="439"/>
      <c r="Y24" s="439"/>
      <c r="Z24" s="439"/>
      <c r="AA24" s="439"/>
      <c r="AB24" s="439"/>
      <c r="AC24" s="440"/>
      <c r="AD24" s="441" t="s">
        <v>25</v>
      </c>
      <c r="AE24" s="442"/>
      <c r="AF24" s="442"/>
      <c r="AG24" s="442"/>
      <c r="AH24" s="442"/>
      <c r="AI24" s="442"/>
      <c r="AJ24" s="443"/>
      <c r="AK24" s="381" t="s">
        <v>26</v>
      </c>
      <c r="AL24" s="382"/>
      <c r="AM24" s="382"/>
      <c r="AN24" s="382"/>
      <c r="AO24" s="382"/>
      <c r="AP24" s="382"/>
      <c r="AQ24" s="383"/>
      <c r="AR24" s="444" t="s">
        <v>27</v>
      </c>
      <c r="AS24" s="445"/>
      <c r="AT24" s="445"/>
      <c r="AU24" s="445"/>
      <c r="AV24" s="445"/>
      <c r="AW24" s="445"/>
      <c r="AX24" s="446"/>
      <c r="AY24" s="444" t="s">
        <v>28</v>
      </c>
      <c r="AZ24" s="445"/>
      <c r="BA24" s="445"/>
      <c r="BB24" s="445"/>
      <c r="BC24" s="445"/>
      <c r="BD24" s="445"/>
      <c r="BE24" s="446"/>
      <c r="BF24" s="500" t="s">
        <v>36</v>
      </c>
      <c r="BG24" s="501"/>
      <c r="BH24" s="501"/>
      <c r="BI24" s="501"/>
      <c r="BJ24" s="501"/>
      <c r="BK24" s="501"/>
      <c r="BL24" s="502"/>
      <c r="BM24" s="500" t="s">
        <v>30</v>
      </c>
      <c r="BN24" s="501"/>
      <c r="BO24" s="501"/>
      <c r="BP24" s="501"/>
      <c r="BQ24" s="501"/>
      <c r="BR24" s="501"/>
      <c r="BS24" s="502"/>
      <c r="BT24" s="503" t="s">
        <v>31</v>
      </c>
      <c r="BU24" s="504"/>
      <c r="BV24" s="504"/>
      <c r="BW24" s="504"/>
      <c r="BX24" s="504"/>
      <c r="BY24" s="504"/>
      <c r="BZ24" s="505"/>
      <c r="CA24" s="503" t="s">
        <v>32</v>
      </c>
      <c r="CB24" s="504"/>
      <c r="CC24" s="504"/>
      <c r="CD24" s="504"/>
      <c r="CE24" s="504"/>
      <c r="CF24" s="504"/>
      <c r="CG24" s="505"/>
      <c r="CH24" s="408" t="s">
        <v>1</v>
      </c>
      <c r="CI24" s="409"/>
      <c r="CJ24" s="409"/>
      <c r="CK24" s="409"/>
      <c r="CL24" s="409"/>
      <c r="CM24" s="409"/>
      <c r="CN24" s="410"/>
      <c r="CO24" s="411" t="s">
        <v>4</v>
      </c>
      <c r="CP24" s="412"/>
      <c r="CQ24" s="412"/>
      <c r="CR24" s="412"/>
      <c r="CS24" s="412"/>
      <c r="CT24" s="412"/>
      <c r="CU24" s="413"/>
      <c r="CV24" s="414" t="s">
        <v>2</v>
      </c>
      <c r="CW24" s="415"/>
      <c r="CX24" s="415"/>
      <c r="CY24" s="415"/>
      <c r="CZ24" s="415"/>
      <c r="DA24" s="415"/>
      <c r="DB24" s="416"/>
      <c r="DC24" s="390" t="s">
        <v>42</v>
      </c>
      <c r="DD24" s="391"/>
      <c r="DE24" s="391"/>
      <c r="DF24" s="391"/>
      <c r="DG24" s="391"/>
      <c r="DH24" s="391"/>
      <c r="DI24" s="392"/>
      <c r="DJ24" s="384" t="s">
        <v>41</v>
      </c>
      <c r="DK24" s="385"/>
      <c r="DL24" s="385"/>
      <c r="DM24" s="385"/>
      <c r="DN24" s="385"/>
      <c r="DO24" s="385"/>
      <c r="DP24" s="386"/>
      <c r="DQ24" s="1"/>
      <c r="DR24" s="1"/>
    </row>
    <row r="25" spans="1:129" ht="15.75" thickBot="1" x14ac:dyDescent="0.3">
      <c r="A25" s="495" t="s">
        <v>37</v>
      </c>
      <c r="B25" s="497">
        <f>List2!$A$1</f>
        <v>2016</v>
      </c>
      <c r="C25" s="498"/>
      <c r="D25" s="464">
        <f>List2!$C$1</f>
        <v>2017</v>
      </c>
      <c r="E25" s="465"/>
      <c r="F25" s="466" t="str">
        <f>List2!$E$1</f>
        <v>změna 2017 proti 2016</v>
      </c>
      <c r="G25" s="467"/>
      <c r="H25" s="468"/>
      <c r="I25" s="422">
        <f>List2!$A$1</f>
        <v>2016</v>
      </c>
      <c r="J25" s="423"/>
      <c r="K25" s="422">
        <f>List2!$C$1</f>
        <v>2017</v>
      </c>
      <c r="L25" s="423"/>
      <c r="M25" s="424" t="str">
        <f>List2!$E$1</f>
        <v>změna 2017 proti 2016</v>
      </c>
      <c r="N25" s="425"/>
      <c r="O25" s="426"/>
      <c r="P25" s="427">
        <f>List2!$A$1</f>
        <v>2016</v>
      </c>
      <c r="Q25" s="428"/>
      <c r="R25" s="427">
        <f>List2!$C$1</f>
        <v>2017</v>
      </c>
      <c r="S25" s="428"/>
      <c r="T25" s="429" t="str">
        <f>List2!$E$1</f>
        <v>změna 2017 proti 2016</v>
      </c>
      <c r="U25" s="430"/>
      <c r="V25" s="431"/>
      <c r="W25" s="458">
        <f>List2!$A$1</f>
        <v>2016</v>
      </c>
      <c r="X25" s="459"/>
      <c r="Y25" s="458">
        <f>List2!$C$1</f>
        <v>2017</v>
      </c>
      <c r="Z25" s="459"/>
      <c r="AA25" s="432" t="str">
        <f>List2!$E$1</f>
        <v>změna 2017 proti 2016</v>
      </c>
      <c r="AB25" s="433"/>
      <c r="AC25" s="434"/>
      <c r="AD25" s="460">
        <f>List2!$A$1</f>
        <v>2016</v>
      </c>
      <c r="AE25" s="461"/>
      <c r="AF25" s="460">
        <f>List2!$C$1</f>
        <v>2017</v>
      </c>
      <c r="AG25" s="461"/>
      <c r="AH25" s="447" t="str">
        <f>List2!$E$1</f>
        <v>změna 2017 proti 2016</v>
      </c>
      <c r="AI25" s="448"/>
      <c r="AJ25" s="449"/>
      <c r="AK25" s="450">
        <f>List2!$A$1</f>
        <v>2016</v>
      </c>
      <c r="AL25" s="451"/>
      <c r="AM25" s="450">
        <f>List2!$C$1</f>
        <v>2017</v>
      </c>
      <c r="AN25" s="451"/>
      <c r="AO25" s="455" t="str">
        <f>List2!$E$1</f>
        <v>změna 2017 proti 2016</v>
      </c>
      <c r="AP25" s="456"/>
      <c r="AQ25" s="457"/>
      <c r="AR25" s="436">
        <f>List2!$A$1</f>
        <v>2016</v>
      </c>
      <c r="AS25" s="437"/>
      <c r="AT25" s="436">
        <f>List2!$C$1</f>
        <v>2017</v>
      </c>
      <c r="AU25" s="437"/>
      <c r="AV25" s="452" t="str">
        <f>List2!$E$1</f>
        <v>změna 2017 proti 2016</v>
      </c>
      <c r="AW25" s="453"/>
      <c r="AX25" s="454"/>
      <c r="AY25" s="436">
        <f>List2!$A$1</f>
        <v>2016</v>
      </c>
      <c r="AZ25" s="437"/>
      <c r="BA25" s="436">
        <f>List2!$C$1</f>
        <v>2017</v>
      </c>
      <c r="BB25" s="437"/>
      <c r="BC25" s="452" t="str">
        <f>List2!$E$1</f>
        <v>změna 2017 proti 2016</v>
      </c>
      <c r="BD25" s="453"/>
      <c r="BE25" s="454"/>
      <c r="BF25" s="490">
        <f>List2!$A$1</f>
        <v>2016</v>
      </c>
      <c r="BG25" s="491"/>
      <c r="BH25" s="490">
        <f>List2!$C$1</f>
        <v>2017</v>
      </c>
      <c r="BI25" s="491"/>
      <c r="BJ25" s="492" t="str">
        <f>List2!$E$1</f>
        <v>změna 2017 proti 2016</v>
      </c>
      <c r="BK25" s="493"/>
      <c r="BL25" s="494"/>
      <c r="BM25" s="490">
        <f>List2!$A$1</f>
        <v>2016</v>
      </c>
      <c r="BN25" s="491"/>
      <c r="BO25" s="490">
        <f>List2!$C$1</f>
        <v>2017</v>
      </c>
      <c r="BP25" s="491"/>
      <c r="BQ25" s="492" t="str">
        <f>List2!$E$1</f>
        <v>změna 2017 proti 2016</v>
      </c>
      <c r="BR25" s="493"/>
      <c r="BS25" s="494"/>
      <c r="BT25" s="480">
        <f>List2!$A$1</f>
        <v>2016</v>
      </c>
      <c r="BU25" s="481"/>
      <c r="BV25" s="480">
        <f>List2!$C$1</f>
        <v>2017</v>
      </c>
      <c r="BW25" s="481"/>
      <c r="BX25" s="482" t="str">
        <f>List2!$E$1</f>
        <v>změna 2017 proti 2016</v>
      </c>
      <c r="BY25" s="483"/>
      <c r="BZ25" s="484"/>
      <c r="CA25" s="480">
        <f>List2!$A$1</f>
        <v>2016</v>
      </c>
      <c r="CB25" s="481"/>
      <c r="CC25" s="480">
        <f>List2!$C$1</f>
        <v>2017</v>
      </c>
      <c r="CD25" s="481"/>
      <c r="CE25" s="482" t="str">
        <f>List2!$E$1</f>
        <v>změna 2017 proti 2016</v>
      </c>
      <c r="CF25" s="483"/>
      <c r="CG25" s="484"/>
      <c r="CH25" s="485">
        <f>List2!$A$1</f>
        <v>2016</v>
      </c>
      <c r="CI25" s="486"/>
      <c r="CJ25" s="485">
        <f>List2!$C$1</f>
        <v>2017</v>
      </c>
      <c r="CK25" s="486"/>
      <c r="CL25" s="487" t="str">
        <f>List2!$E$1</f>
        <v>změna 2017 proti 2016</v>
      </c>
      <c r="CM25" s="488"/>
      <c r="CN25" s="489"/>
      <c r="CO25" s="417">
        <f>List2!$A$1</f>
        <v>2016</v>
      </c>
      <c r="CP25" s="418"/>
      <c r="CQ25" s="417">
        <f>List2!$C$1</f>
        <v>2017</v>
      </c>
      <c r="CR25" s="418"/>
      <c r="CS25" s="419" t="str">
        <f>List2!$E$1</f>
        <v>změna 2017 proti 2016</v>
      </c>
      <c r="CT25" s="420"/>
      <c r="CU25" s="421"/>
      <c r="CV25" s="478">
        <f>List2!$A$1</f>
        <v>2016</v>
      </c>
      <c r="CW25" s="479"/>
      <c r="CX25" s="478">
        <f>List2!$C$1</f>
        <v>2017</v>
      </c>
      <c r="CY25" s="479"/>
      <c r="CZ25" s="475" t="str">
        <f>List2!$E$1</f>
        <v>změna 2017 proti 2016</v>
      </c>
      <c r="DA25" s="476"/>
      <c r="DB25" s="477"/>
      <c r="DC25" s="406">
        <f>List2!$A$1</f>
        <v>2016</v>
      </c>
      <c r="DD25" s="407"/>
      <c r="DE25" s="406">
        <f>List2!$C$1</f>
        <v>2017</v>
      </c>
      <c r="DF25" s="407"/>
      <c r="DG25" s="400" t="str">
        <f>List2!$E$1</f>
        <v>změna 2017 proti 2016</v>
      </c>
      <c r="DH25" s="401"/>
      <c r="DI25" s="402"/>
      <c r="DJ25" s="393">
        <f>List2!$A$1</f>
        <v>2016</v>
      </c>
      <c r="DK25" s="394"/>
      <c r="DL25" s="393">
        <f>List2!$C$1</f>
        <v>2017</v>
      </c>
      <c r="DM25" s="394"/>
      <c r="DN25" s="397" t="str">
        <f>List2!$E$1</f>
        <v>změna 2017 proti 2016</v>
      </c>
      <c r="DO25" s="398"/>
      <c r="DP25" s="399"/>
      <c r="DQ25" s="9"/>
      <c r="DR25" s="9"/>
    </row>
    <row r="26" spans="1:129" ht="15.75" thickBot="1" x14ac:dyDescent="0.3">
      <c r="A26" s="496"/>
      <c r="B26" s="332" t="s">
        <v>5</v>
      </c>
      <c r="C26" s="333" t="s">
        <v>6</v>
      </c>
      <c r="D26" s="332" t="s">
        <v>5</v>
      </c>
      <c r="E26" s="333" t="s">
        <v>6</v>
      </c>
      <c r="F26" s="332" t="s">
        <v>5</v>
      </c>
      <c r="G26" s="334" t="s">
        <v>7</v>
      </c>
      <c r="H26" s="333" t="s">
        <v>6</v>
      </c>
      <c r="I26" s="335" t="s">
        <v>5</v>
      </c>
      <c r="J26" s="336" t="s">
        <v>6</v>
      </c>
      <c r="K26" s="335" t="s">
        <v>5</v>
      </c>
      <c r="L26" s="336" t="s">
        <v>6</v>
      </c>
      <c r="M26" s="335" t="s">
        <v>5</v>
      </c>
      <c r="N26" s="337" t="s">
        <v>7</v>
      </c>
      <c r="O26" s="336" t="s">
        <v>6</v>
      </c>
      <c r="P26" s="338" t="s">
        <v>5</v>
      </c>
      <c r="Q26" s="339" t="s">
        <v>6</v>
      </c>
      <c r="R26" s="338" t="s">
        <v>5</v>
      </c>
      <c r="S26" s="339" t="s">
        <v>6</v>
      </c>
      <c r="T26" s="338" t="s">
        <v>5</v>
      </c>
      <c r="U26" s="340" t="s">
        <v>7</v>
      </c>
      <c r="V26" s="339" t="s">
        <v>6</v>
      </c>
      <c r="W26" s="341" t="s">
        <v>5</v>
      </c>
      <c r="X26" s="342" t="s">
        <v>6</v>
      </c>
      <c r="Y26" s="341" t="s">
        <v>5</v>
      </c>
      <c r="Z26" s="342" t="s">
        <v>6</v>
      </c>
      <c r="AA26" s="341" t="s">
        <v>5</v>
      </c>
      <c r="AB26" s="343" t="s">
        <v>7</v>
      </c>
      <c r="AC26" s="342" t="s">
        <v>6</v>
      </c>
      <c r="AD26" s="344" t="s">
        <v>5</v>
      </c>
      <c r="AE26" s="345" t="s">
        <v>6</v>
      </c>
      <c r="AF26" s="344" t="s">
        <v>5</v>
      </c>
      <c r="AG26" s="345" t="s">
        <v>6</v>
      </c>
      <c r="AH26" s="344" t="s">
        <v>5</v>
      </c>
      <c r="AI26" s="346" t="s">
        <v>7</v>
      </c>
      <c r="AJ26" s="345" t="s">
        <v>6</v>
      </c>
      <c r="AK26" s="347" t="s">
        <v>5</v>
      </c>
      <c r="AL26" s="348" t="s">
        <v>6</v>
      </c>
      <c r="AM26" s="347" t="s">
        <v>5</v>
      </c>
      <c r="AN26" s="348" t="s">
        <v>6</v>
      </c>
      <c r="AO26" s="347" t="s">
        <v>5</v>
      </c>
      <c r="AP26" s="349" t="s">
        <v>7</v>
      </c>
      <c r="AQ26" s="348" t="s">
        <v>6</v>
      </c>
      <c r="AR26" s="350" t="s">
        <v>5</v>
      </c>
      <c r="AS26" s="351" t="s">
        <v>6</v>
      </c>
      <c r="AT26" s="350" t="s">
        <v>5</v>
      </c>
      <c r="AU26" s="351" t="s">
        <v>6</v>
      </c>
      <c r="AV26" s="350" t="s">
        <v>5</v>
      </c>
      <c r="AW26" s="352" t="s">
        <v>7</v>
      </c>
      <c r="AX26" s="351" t="s">
        <v>6</v>
      </c>
      <c r="AY26" s="350" t="s">
        <v>5</v>
      </c>
      <c r="AZ26" s="351" t="s">
        <v>6</v>
      </c>
      <c r="BA26" s="350" t="s">
        <v>5</v>
      </c>
      <c r="BB26" s="351" t="s">
        <v>6</v>
      </c>
      <c r="BC26" s="350" t="s">
        <v>5</v>
      </c>
      <c r="BD26" s="352" t="s">
        <v>7</v>
      </c>
      <c r="BE26" s="351" t="s">
        <v>6</v>
      </c>
      <c r="BF26" s="353" t="s">
        <v>5</v>
      </c>
      <c r="BG26" s="354" t="s">
        <v>6</v>
      </c>
      <c r="BH26" s="353" t="s">
        <v>5</v>
      </c>
      <c r="BI26" s="354" t="s">
        <v>6</v>
      </c>
      <c r="BJ26" s="353" t="s">
        <v>5</v>
      </c>
      <c r="BK26" s="355" t="s">
        <v>7</v>
      </c>
      <c r="BL26" s="354" t="s">
        <v>6</v>
      </c>
      <c r="BM26" s="353" t="s">
        <v>5</v>
      </c>
      <c r="BN26" s="354" t="s">
        <v>6</v>
      </c>
      <c r="BO26" s="353" t="s">
        <v>5</v>
      </c>
      <c r="BP26" s="354" t="s">
        <v>6</v>
      </c>
      <c r="BQ26" s="353" t="s">
        <v>5</v>
      </c>
      <c r="BR26" s="355" t="s">
        <v>7</v>
      </c>
      <c r="BS26" s="354" t="s">
        <v>6</v>
      </c>
      <c r="BT26" s="356" t="s">
        <v>5</v>
      </c>
      <c r="BU26" s="357" t="s">
        <v>6</v>
      </c>
      <c r="BV26" s="356" t="s">
        <v>5</v>
      </c>
      <c r="BW26" s="357" t="s">
        <v>6</v>
      </c>
      <c r="BX26" s="356" t="s">
        <v>5</v>
      </c>
      <c r="BY26" s="358" t="s">
        <v>7</v>
      </c>
      <c r="BZ26" s="357" t="s">
        <v>6</v>
      </c>
      <c r="CA26" s="356" t="s">
        <v>5</v>
      </c>
      <c r="CB26" s="357" t="s">
        <v>6</v>
      </c>
      <c r="CC26" s="356" t="s">
        <v>5</v>
      </c>
      <c r="CD26" s="357" t="s">
        <v>6</v>
      </c>
      <c r="CE26" s="356" t="s">
        <v>5</v>
      </c>
      <c r="CF26" s="358" t="s">
        <v>7</v>
      </c>
      <c r="CG26" s="357" t="s">
        <v>6</v>
      </c>
      <c r="CH26" s="359" t="s">
        <v>5</v>
      </c>
      <c r="CI26" s="360" t="s">
        <v>6</v>
      </c>
      <c r="CJ26" s="359" t="s">
        <v>5</v>
      </c>
      <c r="CK26" s="360" t="s">
        <v>6</v>
      </c>
      <c r="CL26" s="359" t="s">
        <v>5</v>
      </c>
      <c r="CM26" s="361" t="s">
        <v>7</v>
      </c>
      <c r="CN26" s="360" t="s">
        <v>6</v>
      </c>
      <c r="CO26" s="362" t="s">
        <v>5</v>
      </c>
      <c r="CP26" s="363" t="s">
        <v>6</v>
      </c>
      <c r="CQ26" s="362" t="s">
        <v>5</v>
      </c>
      <c r="CR26" s="363" t="s">
        <v>6</v>
      </c>
      <c r="CS26" s="362" t="s">
        <v>5</v>
      </c>
      <c r="CT26" s="364" t="s">
        <v>7</v>
      </c>
      <c r="CU26" s="363" t="s">
        <v>6</v>
      </c>
      <c r="CV26" s="365" t="s">
        <v>5</v>
      </c>
      <c r="CW26" s="366" t="s">
        <v>6</v>
      </c>
      <c r="CX26" s="365" t="s">
        <v>5</v>
      </c>
      <c r="CY26" s="366" t="s">
        <v>6</v>
      </c>
      <c r="CZ26" s="365" t="s">
        <v>5</v>
      </c>
      <c r="DA26" s="367" t="s">
        <v>7</v>
      </c>
      <c r="DB26" s="366" t="s">
        <v>6</v>
      </c>
      <c r="DC26" s="374" t="s">
        <v>5</v>
      </c>
      <c r="DD26" s="375" t="s">
        <v>6</v>
      </c>
      <c r="DE26" s="374" t="s">
        <v>5</v>
      </c>
      <c r="DF26" s="375" t="s">
        <v>6</v>
      </c>
      <c r="DG26" s="374" t="s">
        <v>5</v>
      </c>
      <c r="DH26" s="376" t="s">
        <v>7</v>
      </c>
      <c r="DI26" s="375" t="s">
        <v>6</v>
      </c>
      <c r="DJ26" s="371" t="s">
        <v>5</v>
      </c>
      <c r="DK26" s="372" t="s">
        <v>6</v>
      </c>
      <c r="DL26" s="371" t="s">
        <v>5</v>
      </c>
      <c r="DM26" s="372" t="s">
        <v>6</v>
      </c>
      <c r="DN26" s="371" t="s">
        <v>5</v>
      </c>
      <c r="DO26" s="373" t="s">
        <v>7</v>
      </c>
      <c r="DP26" s="372" t="s">
        <v>6</v>
      </c>
      <c r="DQ26" s="9"/>
      <c r="DR26" s="9"/>
    </row>
    <row r="27" spans="1:129" x14ac:dyDescent="0.25">
      <c r="A27" s="2" t="s">
        <v>8</v>
      </c>
      <c r="B27" s="214">
        <f>RANK(C27,C$27:C$40)</f>
        <v>6</v>
      </c>
      <c r="C27" s="16">
        <v>12540</v>
      </c>
      <c r="D27" s="214">
        <f t="shared" ref="D27:D40" si="83">RANK(E27,E$27:E$40)</f>
        <v>4</v>
      </c>
      <c r="E27" s="16">
        <v>13450</v>
      </c>
      <c r="F27" s="217">
        <f t="shared" ref="F27:F40" si="84">RANK(G27,G$27:G$40)</f>
        <v>2</v>
      </c>
      <c r="G27" s="24">
        <f>100*(E27-C27)/C27</f>
        <v>7.2567783094098885</v>
      </c>
      <c r="H27" s="19">
        <f t="shared" ref="H27" si="85">E27-C27</f>
        <v>910</v>
      </c>
      <c r="I27" s="218">
        <f t="shared" ref="I27:I40" si="86">RANK(J27,J$27:J$40)</f>
        <v>1</v>
      </c>
      <c r="J27" s="38">
        <v>14870</v>
      </c>
      <c r="K27" s="218">
        <f t="shared" ref="K27:K40" si="87">RANK(L27,L$27:L$40)</f>
        <v>1</v>
      </c>
      <c r="L27" s="38">
        <v>16100</v>
      </c>
      <c r="M27" s="221">
        <f t="shared" ref="M27:M40" si="88">RANK(N27,N$27:N$40)</f>
        <v>2</v>
      </c>
      <c r="N27" s="41">
        <f t="shared" ref="N27:N40" si="89">100*(L27-J27)/J27</f>
        <v>8.2716879623402821</v>
      </c>
      <c r="O27" s="42">
        <f t="shared" ref="O27:O40" si="90">L27-J27</f>
        <v>1230</v>
      </c>
      <c r="P27" s="224">
        <f t="shared" ref="P27:P40" si="91">RANK(Q27,Q$27:Q$40)</f>
        <v>5</v>
      </c>
      <c r="Q27" s="27">
        <v>14160</v>
      </c>
      <c r="R27" s="224">
        <f t="shared" ref="R27:R40" si="92">RANK(S27,S$27:S$40)</f>
        <v>3</v>
      </c>
      <c r="S27" s="27">
        <v>15151</v>
      </c>
      <c r="T27" s="227">
        <f t="shared" ref="T27:T40" si="93">RANK(U27,U$27:U$40)</f>
        <v>3</v>
      </c>
      <c r="U27" s="30">
        <f t="shared" ref="U27:U40" si="94">100*(S27-Q27)/Q27</f>
        <v>6.9985875706214689</v>
      </c>
      <c r="V27" s="31">
        <f t="shared" ref="V27:V40" si="95">S27-Q27</f>
        <v>991</v>
      </c>
      <c r="W27" s="228">
        <f t="shared" ref="W27:W40" si="96">RANK(X27,X$27:X$40)</f>
        <v>9</v>
      </c>
      <c r="X27" s="85">
        <v>15070</v>
      </c>
      <c r="Y27" s="228">
        <f t="shared" ref="Y27:Y40" si="97">RANK(Z27,Z$27:Z$40)</f>
        <v>7</v>
      </c>
      <c r="Z27" s="85">
        <v>16125</v>
      </c>
      <c r="AA27" s="231">
        <f t="shared" ref="AA27:AA40" si="98">RANK(AB27,AB$27:AB$40)</f>
        <v>3</v>
      </c>
      <c r="AB27" s="89">
        <f t="shared" ref="AB27:AB40" si="99">100*(Z27-X27)/X27</f>
        <v>7.000663570006636</v>
      </c>
      <c r="AC27" s="90">
        <f t="shared" ref="AC27:AC40" si="100">Z27-X27</f>
        <v>1055</v>
      </c>
      <c r="AD27" s="232">
        <f t="shared" ref="AD27:AD40" si="101">RANK(AE27,AE$27:AE$40)</f>
        <v>1</v>
      </c>
      <c r="AE27" s="49">
        <v>17630</v>
      </c>
      <c r="AF27" s="232">
        <f t="shared" ref="AF27:AF40" si="102">RANK(AG27,AG$27:AG$40)</f>
        <v>1</v>
      </c>
      <c r="AG27" s="49">
        <v>18630</v>
      </c>
      <c r="AH27" s="235">
        <f t="shared" ref="AH27:AH40" si="103">RANK(AI27,AI$27:AI$40)</f>
        <v>3</v>
      </c>
      <c r="AI27" s="52">
        <f t="shared" ref="AI27:AI40" si="104">100*(AG27-AE27)/AE27</f>
        <v>5.6721497447532618</v>
      </c>
      <c r="AJ27" s="53">
        <f t="shared" ref="AJ27:AJ40" si="105">AG27-AE27</f>
        <v>1000</v>
      </c>
      <c r="AK27" s="236">
        <f t="shared" ref="AK27:AK40" si="106">RANK(AL27,AL$27:AL$40)</f>
        <v>1</v>
      </c>
      <c r="AL27" s="185">
        <v>17630</v>
      </c>
      <c r="AM27" s="236">
        <f t="shared" ref="AM27:AM40" si="107">RANK(AN27,AN$27:AN$40)</f>
        <v>1</v>
      </c>
      <c r="AN27" s="185">
        <v>18630</v>
      </c>
      <c r="AO27" s="240">
        <f t="shared" ref="AO27:AO40" si="108">RANK(AP27,AP$27:AP$40)</f>
        <v>3</v>
      </c>
      <c r="AP27" s="177">
        <f t="shared" ref="AP27:AP40" si="109">100*(AN27-AL27)/AL27</f>
        <v>5.6721497447532618</v>
      </c>
      <c r="AQ27" s="178">
        <f t="shared" ref="AQ27:AQ40" si="110">AN27-AL27</f>
        <v>1000</v>
      </c>
      <c r="AR27" s="241">
        <f t="shared" ref="AR27:AR40" si="111">RANK(AS27,AS$27:AS$40)</f>
        <v>1</v>
      </c>
      <c r="AS27" s="172">
        <v>17630</v>
      </c>
      <c r="AT27" s="241">
        <f t="shared" ref="AT27:AT40" si="112">RANK(AU27,AU$27:AU$40)</f>
        <v>1</v>
      </c>
      <c r="AU27" s="172">
        <v>18630</v>
      </c>
      <c r="AV27" s="245">
        <f t="shared" ref="AV27:AV40" si="113">RANK(AW27,AW$27:AW$40)</f>
        <v>3</v>
      </c>
      <c r="AW27" s="165">
        <f t="shared" ref="AW27:AW40" si="114">100*(AU27-AS27)/AS27</f>
        <v>5.6721497447532618</v>
      </c>
      <c r="AX27" s="168">
        <f t="shared" ref="AX27:AX40" si="115">AU27-AS27</f>
        <v>1000</v>
      </c>
      <c r="AY27" s="241">
        <f t="shared" ref="AY27:AY40" si="116">RANK(AZ27,AZ$27:AZ$40)</f>
        <v>1</v>
      </c>
      <c r="AZ27" s="172">
        <v>17630</v>
      </c>
      <c r="BA27" s="241">
        <f t="shared" ref="BA27:BA40" si="117">RANK(BB27,BB$27:BB$40)</f>
        <v>2</v>
      </c>
      <c r="BB27" s="172">
        <v>18630</v>
      </c>
      <c r="BC27" s="245">
        <f t="shared" ref="BC27:BC40" si="118">RANK(BD27,BD$27:BD$40)</f>
        <v>4</v>
      </c>
      <c r="BD27" s="165">
        <f t="shared" ref="BD27:BD40" si="119">100*(BB27-AZ27)/AZ27</f>
        <v>5.6721497447532618</v>
      </c>
      <c r="BE27" s="168">
        <f t="shared" ref="BE27:BE40" si="120">BB27-AZ27</f>
        <v>1000</v>
      </c>
      <c r="BF27" s="246">
        <f t="shared" ref="BF27:BF40" si="121">RANK(BG27,BG$27:BG$40)</f>
        <v>1</v>
      </c>
      <c r="BG27" s="197">
        <v>17630</v>
      </c>
      <c r="BH27" s="246">
        <f t="shared" ref="BH27:BH40" si="122">RANK(BI27,BI$27:BI$40)</f>
        <v>1</v>
      </c>
      <c r="BI27" s="197">
        <v>18630</v>
      </c>
      <c r="BJ27" s="250">
        <f t="shared" ref="BJ27:BJ40" si="123">RANK(BK27,BK$27:BK$40)</f>
        <v>3</v>
      </c>
      <c r="BK27" s="99">
        <f t="shared" ref="BK27:BK40" si="124">100*(BI27-BG27)/BG27</f>
        <v>5.6721497447532618</v>
      </c>
      <c r="BL27" s="100">
        <f t="shared" ref="BL27:BL40" si="125">BI27-BG27</f>
        <v>1000</v>
      </c>
      <c r="BM27" s="246">
        <f t="shared" ref="BM27:BM40" si="126">RANK(BN27,BN$27:BN$40)</f>
        <v>1</v>
      </c>
      <c r="BN27" s="197">
        <v>17630</v>
      </c>
      <c r="BO27" s="246">
        <f t="shared" ref="BO27:BO40" si="127">RANK(BP27,BP$27:BP$40)</f>
        <v>2</v>
      </c>
      <c r="BP27" s="197">
        <v>18630</v>
      </c>
      <c r="BQ27" s="250">
        <f t="shared" ref="BQ27:BQ40" si="128">RANK(BR27,BR$27:BR$40)</f>
        <v>4</v>
      </c>
      <c r="BR27" s="99">
        <f t="shared" ref="BR27:BR40" si="129">100*(BP27-BN27)/BN27</f>
        <v>5.6721497447532618</v>
      </c>
      <c r="BS27" s="100">
        <f t="shared" ref="BS27:BS40" si="130">BP27-BN27</f>
        <v>1000</v>
      </c>
      <c r="BT27" s="251">
        <f t="shared" ref="BT27:BT40" si="131">RANK(BU27,BU$27:BU$40)</f>
        <v>1</v>
      </c>
      <c r="BU27" s="204">
        <v>17630</v>
      </c>
      <c r="BV27" s="251">
        <f t="shared" ref="BV27:BV40" si="132">RANK(BW27,BW$27:BW$40)</f>
        <v>1</v>
      </c>
      <c r="BW27" s="204">
        <v>18630</v>
      </c>
      <c r="BX27" s="254">
        <f t="shared" ref="BX27:BX40" si="133">RANK(BY27,BY$27:BY$40)</f>
        <v>4</v>
      </c>
      <c r="BY27" s="201">
        <f t="shared" ref="BY27:BY40" si="134">100*(BW27-BU27)/BU27</f>
        <v>5.6721497447532618</v>
      </c>
      <c r="BZ27" s="210">
        <f t="shared" ref="BZ27:BZ40" si="135">BW27-BU27</f>
        <v>1000</v>
      </c>
      <c r="CA27" s="251">
        <f t="shared" ref="CA27:CA40" si="136">RANK(CB27,CB$27:CB$40)</f>
        <v>1</v>
      </c>
      <c r="CB27" s="204">
        <v>17630</v>
      </c>
      <c r="CC27" s="251">
        <f t="shared" ref="CC27:CC40" si="137">RANK(CD27,CD$27:CD$40)</f>
        <v>2</v>
      </c>
      <c r="CD27" s="204">
        <v>18630</v>
      </c>
      <c r="CE27" s="254">
        <f t="shared" ref="CE27:CE40" si="138">RANK(CF27,CF$27:CF$40)</f>
        <v>5</v>
      </c>
      <c r="CF27" s="201">
        <f t="shared" ref="CF27:CF40" si="139">100*(CD27-CB27)/CB27</f>
        <v>5.6721497447532618</v>
      </c>
      <c r="CG27" s="210">
        <f t="shared" ref="CG27:CG40" si="140">CD27-CB27</f>
        <v>1000</v>
      </c>
      <c r="CH27" s="255">
        <f t="shared" ref="CH27:CH40" si="141">RANK(CI27,CI$27:CI$40)</f>
        <v>1</v>
      </c>
      <c r="CI27" s="120">
        <v>17560</v>
      </c>
      <c r="CJ27" s="255">
        <f t="shared" ref="CJ27:CJ40" si="142">RANK(CK27,CK$27:CK$40)</f>
        <v>1</v>
      </c>
      <c r="CK27" s="120">
        <v>18790</v>
      </c>
      <c r="CL27" s="258">
        <f t="shared" ref="CL27:CL40" si="143">RANK(CM27,CM$27:CM$40)</f>
        <v>3</v>
      </c>
      <c r="CM27" s="121">
        <f t="shared" ref="CM27:CM40" si="144">100*(CK27-CI27)/CI27</f>
        <v>7.0045558086560362</v>
      </c>
      <c r="CN27" s="122">
        <f t="shared" ref="CN27:CN40" si="145">CK27-CI27</f>
        <v>1230</v>
      </c>
      <c r="CO27" s="259">
        <f>RANK(CP27,CP$27:CP$40)</f>
        <v>1</v>
      </c>
      <c r="CP27" s="192">
        <v>17560</v>
      </c>
      <c r="CQ27" s="259">
        <f>RANK(CR27,CR$27:CR$40)</f>
        <v>1</v>
      </c>
      <c r="CR27" s="192">
        <v>18790</v>
      </c>
      <c r="CS27" s="262">
        <f>RANK(CT27,CT$27:CT$40)</f>
        <v>3</v>
      </c>
      <c r="CT27" s="108">
        <f t="shared" ref="CT27:CT40" si="146">100*(CR27-CP27)/CP27</f>
        <v>7.0045558086560362</v>
      </c>
      <c r="CU27" s="109">
        <f t="shared" ref="CU27:CU40" si="147">CR27-CP27</f>
        <v>1230</v>
      </c>
      <c r="CV27" s="263">
        <f t="shared" ref="CV27:CV40" si="148">RANK(CW27,CW$27:CW$40)</f>
        <v>1</v>
      </c>
      <c r="CW27" s="155">
        <v>16980</v>
      </c>
      <c r="CX27" s="263">
        <f t="shared" ref="CX27:CX40" si="149">RANK(CY27,CY$27:CY$40)</f>
        <v>1</v>
      </c>
      <c r="CY27" s="155">
        <v>17830</v>
      </c>
      <c r="CZ27" s="266">
        <f t="shared" ref="CZ27:CZ40" si="150">RANK(DA27,DA$27:DA$40)</f>
        <v>8</v>
      </c>
      <c r="DA27" s="133">
        <f t="shared" ref="DA27:DA40" si="151">100*(CY27-CW27)/CW27</f>
        <v>5.0058892815076561</v>
      </c>
      <c r="DB27" s="159">
        <f t="shared" ref="DB27:DB40" si="152">CY27-CW27</f>
        <v>850</v>
      </c>
      <c r="DC27" s="270">
        <f t="shared" ref="DC27:DC40" si="153">RANK(DD27,DD$27:DD$40)</f>
        <v>7</v>
      </c>
      <c r="DD27" s="143">
        <v>14100</v>
      </c>
      <c r="DE27" s="270">
        <f t="shared" ref="DE27:DE40" si="154">RANK(DF27,DF$27:DF$40)</f>
        <v>4</v>
      </c>
      <c r="DF27" s="143">
        <v>15100</v>
      </c>
      <c r="DG27" s="274">
        <f t="shared" ref="DG27:DG40" si="155">RANK(DH27,DH$27:DH$40)</f>
        <v>1</v>
      </c>
      <c r="DH27" s="140">
        <f t="shared" ref="DH27:DH40" si="156">100*(DF27-DD27)/DD27</f>
        <v>7.0921985815602833</v>
      </c>
      <c r="DI27" s="144">
        <f t="shared" ref="DI27:DI40" si="157">DF27-DD27</f>
        <v>1000</v>
      </c>
      <c r="DJ27" s="275">
        <f t="shared" ref="DJ27:DJ40" si="158">RANK(DK27,DK$27:DK$40)</f>
        <v>1</v>
      </c>
      <c r="DK27" s="73">
        <v>15690</v>
      </c>
      <c r="DL27" s="275">
        <f t="shared" ref="DL27:DL40" si="159">RANK(DM27,DM$27:DM$40)</f>
        <v>1</v>
      </c>
      <c r="DM27" s="73">
        <v>16790</v>
      </c>
      <c r="DN27" s="278">
        <f t="shared" ref="DN27:DN40" si="160">RANK(DO27,DO$27:DO$40)</f>
        <v>3</v>
      </c>
      <c r="DO27" s="82">
        <f t="shared" ref="DO27:DO40" si="161">100*(DM27-DK27)/DK27</f>
        <v>7.0108349267049075</v>
      </c>
      <c r="DP27" s="74">
        <f t="shared" ref="DP27:DP40" si="162">DM27-DK27</f>
        <v>1100</v>
      </c>
      <c r="DQ27" s="1"/>
      <c r="DR27" s="1"/>
    </row>
    <row r="28" spans="1:129" x14ac:dyDescent="0.25">
      <c r="A28" s="3" t="s">
        <v>9</v>
      </c>
      <c r="B28" s="215">
        <f t="shared" ref="B28:B40" si="163">RANK(C28,C$27:C$40)</f>
        <v>8</v>
      </c>
      <c r="C28" s="17">
        <v>12396</v>
      </c>
      <c r="D28" s="215">
        <f t="shared" si="83"/>
        <v>5</v>
      </c>
      <c r="E28" s="17">
        <v>13443</v>
      </c>
      <c r="F28" s="215">
        <f t="shared" si="84"/>
        <v>1</v>
      </c>
      <c r="G28" s="25">
        <f t="shared" ref="G28:G40" si="164">100*(E28-C28)/C28</f>
        <v>8.446272991287513</v>
      </c>
      <c r="H28" s="20">
        <f t="shared" ref="H28:H40" si="165">E28-C28</f>
        <v>1047</v>
      </c>
      <c r="I28" s="219">
        <f t="shared" si="86"/>
        <v>11</v>
      </c>
      <c r="J28" s="39">
        <v>13145</v>
      </c>
      <c r="K28" s="219">
        <f t="shared" si="87"/>
        <v>6</v>
      </c>
      <c r="L28" s="39">
        <v>14489</v>
      </c>
      <c r="M28" s="219">
        <f t="shared" si="88"/>
        <v>1</v>
      </c>
      <c r="N28" s="43">
        <f t="shared" si="89"/>
        <v>10.224419931532902</v>
      </c>
      <c r="O28" s="44">
        <f t="shared" si="90"/>
        <v>1344</v>
      </c>
      <c r="P28" s="225">
        <f t="shared" si="91"/>
        <v>7</v>
      </c>
      <c r="Q28" s="28">
        <v>13963</v>
      </c>
      <c r="R28" s="225">
        <f t="shared" si="92"/>
        <v>5</v>
      </c>
      <c r="S28" s="28">
        <v>15080</v>
      </c>
      <c r="T28" s="225">
        <f t="shared" si="93"/>
        <v>1</v>
      </c>
      <c r="U28" s="32">
        <f t="shared" si="94"/>
        <v>7.9997135286113297</v>
      </c>
      <c r="V28" s="33">
        <f t="shared" si="95"/>
        <v>1117</v>
      </c>
      <c r="W28" s="229">
        <f t="shared" si="96"/>
        <v>7</v>
      </c>
      <c r="X28" s="86">
        <v>15191</v>
      </c>
      <c r="Y28" s="229">
        <f t="shared" si="97"/>
        <v>4</v>
      </c>
      <c r="Z28" s="86">
        <v>16406</v>
      </c>
      <c r="AA28" s="229">
        <f t="shared" si="98"/>
        <v>2</v>
      </c>
      <c r="AB28" s="91">
        <f t="shared" si="99"/>
        <v>7.9981568033704171</v>
      </c>
      <c r="AC28" s="92">
        <f t="shared" si="100"/>
        <v>1215</v>
      </c>
      <c r="AD28" s="233">
        <f t="shared" si="101"/>
        <v>4</v>
      </c>
      <c r="AE28" s="50">
        <v>16627</v>
      </c>
      <c r="AF28" s="233">
        <f t="shared" si="102"/>
        <v>5</v>
      </c>
      <c r="AG28" s="50">
        <v>17431.285628589801</v>
      </c>
      <c r="AH28" s="233">
        <f t="shared" si="103"/>
        <v>12</v>
      </c>
      <c r="AI28" s="54">
        <f t="shared" si="104"/>
        <v>4.8372263703001233</v>
      </c>
      <c r="AJ28" s="55">
        <f t="shared" si="105"/>
        <v>804.28562858980149</v>
      </c>
      <c r="AK28" s="237">
        <f t="shared" si="106"/>
        <v>4</v>
      </c>
      <c r="AL28" s="186">
        <v>16627</v>
      </c>
      <c r="AM28" s="237">
        <f t="shared" si="107"/>
        <v>5</v>
      </c>
      <c r="AN28" s="186">
        <v>17431.285628589801</v>
      </c>
      <c r="AO28" s="237">
        <f t="shared" si="108"/>
        <v>12</v>
      </c>
      <c r="AP28" s="179">
        <f t="shared" si="109"/>
        <v>4.8372263703001233</v>
      </c>
      <c r="AQ28" s="180">
        <f t="shared" si="110"/>
        <v>804.28562858980149</v>
      </c>
      <c r="AR28" s="242">
        <f t="shared" si="111"/>
        <v>4</v>
      </c>
      <c r="AS28" s="173">
        <v>17070</v>
      </c>
      <c r="AT28" s="242">
        <f t="shared" si="112"/>
        <v>3</v>
      </c>
      <c r="AU28" s="173">
        <v>18094.2</v>
      </c>
      <c r="AV28" s="242">
        <f t="shared" si="113"/>
        <v>2</v>
      </c>
      <c r="AW28" s="166">
        <f t="shared" si="114"/>
        <v>6.0000000000000044</v>
      </c>
      <c r="AX28" s="169">
        <f t="shared" si="115"/>
        <v>1024.2000000000007</v>
      </c>
      <c r="AY28" s="242">
        <f t="shared" si="116"/>
        <v>4</v>
      </c>
      <c r="AZ28" s="173">
        <v>17070</v>
      </c>
      <c r="BA28" s="242">
        <f t="shared" si="117"/>
        <v>4</v>
      </c>
      <c r="BB28" s="173">
        <v>18094.2</v>
      </c>
      <c r="BC28" s="242">
        <f t="shared" si="118"/>
        <v>3</v>
      </c>
      <c r="BD28" s="166">
        <f t="shared" si="119"/>
        <v>6.0000000000000044</v>
      </c>
      <c r="BE28" s="169">
        <f t="shared" si="120"/>
        <v>1024.2000000000007</v>
      </c>
      <c r="BF28" s="247">
        <f t="shared" si="121"/>
        <v>4</v>
      </c>
      <c r="BG28" s="198">
        <v>17070</v>
      </c>
      <c r="BH28" s="247">
        <f t="shared" si="122"/>
        <v>4</v>
      </c>
      <c r="BI28" s="198">
        <v>18094.2</v>
      </c>
      <c r="BJ28" s="247">
        <f t="shared" si="123"/>
        <v>2</v>
      </c>
      <c r="BK28" s="101">
        <f t="shared" si="124"/>
        <v>6.0000000000000044</v>
      </c>
      <c r="BL28" s="102">
        <f t="shared" si="125"/>
        <v>1024.2000000000007</v>
      </c>
      <c r="BM28" s="247">
        <f t="shared" si="126"/>
        <v>4</v>
      </c>
      <c r="BN28" s="198">
        <v>17070</v>
      </c>
      <c r="BO28" s="247">
        <f t="shared" si="127"/>
        <v>4</v>
      </c>
      <c r="BP28" s="198">
        <v>18094.2</v>
      </c>
      <c r="BQ28" s="247">
        <f t="shared" si="128"/>
        <v>3</v>
      </c>
      <c r="BR28" s="101">
        <f t="shared" si="129"/>
        <v>6.0000000000000044</v>
      </c>
      <c r="BS28" s="102">
        <f t="shared" si="130"/>
        <v>1024.2000000000007</v>
      </c>
      <c r="BT28" s="252">
        <f t="shared" si="131"/>
        <v>3</v>
      </c>
      <c r="BU28" s="205">
        <v>17070</v>
      </c>
      <c r="BV28" s="252">
        <f t="shared" si="132"/>
        <v>3</v>
      </c>
      <c r="BW28" s="205">
        <v>18094.2</v>
      </c>
      <c r="BX28" s="252">
        <f t="shared" si="133"/>
        <v>3</v>
      </c>
      <c r="BY28" s="202">
        <f t="shared" si="134"/>
        <v>6.0000000000000044</v>
      </c>
      <c r="BZ28" s="211">
        <f t="shared" si="135"/>
        <v>1024.2000000000007</v>
      </c>
      <c r="CA28" s="252">
        <f t="shared" si="136"/>
        <v>3</v>
      </c>
      <c r="CB28" s="205">
        <v>17070</v>
      </c>
      <c r="CC28" s="252">
        <f t="shared" si="137"/>
        <v>3</v>
      </c>
      <c r="CD28" s="205">
        <v>18094.2</v>
      </c>
      <c r="CE28" s="252">
        <f t="shared" si="138"/>
        <v>4</v>
      </c>
      <c r="CF28" s="202">
        <f t="shared" si="139"/>
        <v>6.0000000000000044</v>
      </c>
      <c r="CG28" s="211">
        <f t="shared" si="140"/>
        <v>1024.2000000000007</v>
      </c>
      <c r="CH28" s="256">
        <f t="shared" si="141"/>
        <v>3</v>
      </c>
      <c r="CI28" s="123">
        <v>16773</v>
      </c>
      <c r="CJ28" s="256">
        <f t="shared" si="142"/>
        <v>4</v>
      </c>
      <c r="CK28" s="123">
        <v>17583.061358559982</v>
      </c>
      <c r="CL28" s="256">
        <f t="shared" si="143"/>
        <v>11</v>
      </c>
      <c r="CM28" s="124">
        <f t="shared" si="144"/>
        <v>4.8295555867166406</v>
      </c>
      <c r="CN28" s="125">
        <f t="shared" si="145"/>
        <v>810.06135855998218</v>
      </c>
      <c r="CO28" s="260" t="s">
        <v>23</v>
      </c>
      <c r="CP28" s="189" t="s">
        <v>23</v>
      </c>
      <c r="CQ28" s="260" t="s">
        <v>23</v>
      </c>
      <c r="CR28" s="377"/>
      <c r="CS28" s="260" t="s">
        <v>23</v>
      </c>
      <c r="CT28" s="190" t="s">
        <v>23</v>
      </c>
      <c r="CU28" s="191" t="s">
        <v>23</v>
      </c>
      <c r="CV28" s="264">
        <f t="shared" si="148"/>
        <v>6</v>
      </c>
      <c r="CW28" s="156">
        <v>16041</v>
      </c>
      <c r="CX28" s="264">
        <f t="shared" si="149"/>
        <v>5</v>
      </c>
      <c r="CY28" s="156">
        <v>17003.46</v>
      </c>
      <c r="CZ28" s="264">
        <f t="shared" si="150"/>
        <v>3</v>
      </c>
      <c r="DA28" s="134">
        <f t="shared" si="151"/>
        <v>5.9999999999999947</v>
      </c>
      <c r="DB28" s="158">
        <f t="shared" si="152"/>
        <v>962.45999999999913</v>
      </c>
      <c r="DC28" s="271">
        <f t="shared" si="153"/>
        <v>5</v>
      </c>
      <c r="DD28" s="145">
        <v>14453</v>
      </c>
      <c r="DE28" s="271">
        <f t="shared" si="154"/>
        <v>10</v>
      </c>
      <c r="DF28" s="145">
        <v>14453</v>
      </c>
      <c r="DG28" s="271">
        <f t="shared" si="155"/>
        <v>14</v>
      </c>
      <c r="DH28" s="141">
        <f t="shared" si="156"/>
        <v>0</v>
      </c>
      <c r="DI28" s="146">
        <f t="shared" si="157"/>
        <v>0</v>
      </c>
      <c r="DJ28" s="276">
        <f t="shared" si="158"/>
        <v>5</v>
      </c>
      <c r="DK28" s="75">
        <v>14422</v>
      </c>
      <c r="DL28" s="276">
        <f t="shared" si="159"/>
        <v>7</v>
      </c>
      <c r="DM28" s="75">
        <v>15173</v>
      </c>
      <c r="DN28" s="276">
        <f t="shared" si="160"/>
        <v>8</v>
      </c>
      <c r="DO28" s="83">
        <f t="shared" si="161"/>
        <v>5.2073221467202888</v>
      </c>
      <c r="DP28" s="76">
        <f t="shared" si="162"/>
        <v>751</v>
      </c>
      <c r="DQ28" s="1"/>
      <c r="DR28" s="1"/>
    </row>
    <row r="29" spans="1:129" x14ac:dyDescent="0.25">
      <c r="A29" s="3" t="s">
        <v>10</v>
      </c>
      <c r="B29" s="215">
        <f t="shared" si="163"/>
        <v>13</v>
      </c>
      <c r="C29" s="17">
        <v>11838</v>
      </c>
      <c r="D29" s="215">
        <f t="shared" si="83"/>
        <v>13</v>
      </c>
      <c r="E29" s="17">
        <v>12430</v>
      </c>
      <c r="F29" s="215">
        <f t="shared" si="84"/>
        <v>9</v>
      </c>
      <c r="G29" s="25">
        <f t="shared" si="164"/>
        <v>5.0008447372867035</v>
      </c>
      <c r="H29" s="20">
        <f t="shared" si="165"/>
        <v>592</v>
      </c>
      <c r="I29" s="219">
        <f t="shared" si="86"/>
        <v>13</v>
      </c>
      <c r="J29" s="39">
        <v>12588</v>
      </c>
      <c r="K29" s="219">
        <f t="shared" si="87"/>
        <v>13</v>
      </c>
      <c r="L29" s="39">
        <v>13217</v>
      </c>
      <c r="M29" s="219">
        <f t="shared" si="88"/>
        <v>12</v>
      </c>
      <c r="N29" s="43">
        <f t="shared" si="89"/>
        <v>4.9968223705115982</v>
      </c>
      <c r="O29" s="44">
        <f t="shared" si="90"/>
        <v>629</v>
      </c>
      <c r="P29" s="225">
        <f t="shared" si="91"/>
        <v>14</v>
      </c>
      <c r="Q29" s="28">
        <v>12588</v>
      </c>
      <c r="R29" s="225">
        <f t="shared" si="92"/>
        <v>14</v>
      </c>
      <c r="S29" s="28">
        <v>13217</v>
      </c>
      <c r="T29" s="225">
        <f t="shared" si="93"/>
        <v>11</v>
      </c>
      <c r="U29" s="32">
        <f t="shared" si="94"/>
        <v>4.9968223705115982</v>
      </c>
      <c r="V29" s="33">
        <f t="shared" si="95"/>
        <v>629</v>
      </c>
      <c r="W29" s="229">
        <f t="shared" si="96"/>
        <v>11</v>
      </c>
      <c r="X29" s="86">
        <v>14842</v>
      </c>
      <c r="Y29" s="229">
        <f t="shared" si="97"/>
        <v>11</v>
      </c>
      <c r="Z29" s="86">
        <v>15584</v>
      </c>
      <c r="AA29" s="229">
        <f t="shared" si="98"/>
        <v>12</v>
      </c>
      <c r="AB29" s="91">
        <f t="shared" si="99"/>
        <v>4.9993262363562865</v>
      </c>
      <c r="AC29" s="92">
        <f t="shared" si="100"/>
        <v>742</v>
      </c>
      <c r="AD29" s="233">
        <f t="shared" si="101"/>
        <v>8</v>
      </c>
      <c r="AE29" s="50">
        <v>15477</v>
      </c>
      <c r="AF29" s="233">
        <f t="shared" si="102"/>
        <v>9</v>
      </c>
      <c r="AG29" s="50">
        <v>16251</v>
      </c>
      <c r="AH29" s="233">
        <f t="shared" si="103"/>
        <v>10</v>
      </c>
      <c r="AI29" s="54">
        <f t="shared" si="104"/>
        <v>5.0009691800736578</v>
      </c>
      <c r="AJ29" s="55">
        <f t="shared" si="105"/>
        <v>774</v>
      </c>
      <c r="AK29" s="237">
        <f t="shared" si="106"/>
        <v>8</v>
      </c>
      <c r="AL29" s="186">
        <v>15477</v>
      </c>
      <c r="AM29" s="237">
        <f t="shared" si="107"/>
        <v>9</v>
      </c>
      <c r="AN29" s="186">
        <v>16251</v>
      </c>
      <c r="AO29" s="237">
        <f t="shared" si="108"/>
        <v>10</v>
      </c>
      <c r="AP29" s="179">
        <f t="shared" si="109"/>
        <v>5.0009691800736578</v>
      </c>
      <c r="AQ29" s="180">
        <f t="shared" si="110"/>
        <v>774</v>
      </c>
      <c r="AR29" s="242">
        <f t="shared" si="111"/>
        <v>9</v>
      </c>
      <c r="AS29" s="173">
        <v>15545</v>
      </c>
      <c r="AT29" s="242">
        <f t="shared" si="112"/>
        <v>10</v>
      </c>
      <c r="AU29" s="173">
        <v>16322</v>
      </c>
      <c r="AV29" s="242">
        <f t="shared" si="113"/>
        <v>11</v>
      </c>
      <c r="AW29" s="166">
        <f t="shared" si="114"/>
        <v>4.9983917658411068</v>
      </c>
      <c r="AX29" s="169">
        <f t="shared" si="115"/>
        <v>777</v>
      </c>
      <c r="AY29" s="242">
        <f t="shared" si="116"/>
        <v>10</v>
      </c>
      <c r="AZ29" s="173">
        <v>15545</v>
      </c>
      <c r="BA29" s="242">
        <f t="shared" si="117"/>
        <v>11</v>
      </c>
      <c r="BB29" s="173">
        <v>16322</v>
      </c>
      <c r="BC29" s="242">
        <f t="shared" si="118"/>
        <v>11</v>
      </c>
      <c r="BD29" s="166">
        <f t="shared" si="119"/>
        <v>4.9983917658411068</v>
      </c>
      <c r="BE29" s="169">
        <f t="shared" si="120"/>
        <v>777</v>
      </c>
      <c r="BF29" s="247">
        <f t="shared" si="121"/>
        <v>9</v>
      </c>
      <c r="BG29" s="198">
        <v>15545</v>
      </c>
      <c r="BH29" s="247">
        <f t="shared" si="122"/>
        <v>10</v>
      </c>
      <c r="BI29" s="198">
        <v>16322</v>
      </c>
      <c r="BJ29" s="247">
        <f t="shared" si="123"/>
        <v>11</v>
      </c>
      <c r="BK29" s="101">
        <f t="shared" si="124"/>
        <v>4.9983917658411068</v>
      </c>
      <c r="BL29" s="102">
        <f t="shared" si="125"/>
        <v>777</v>
      </c>
      <c r="BM29" s="247">
        <f t="shared" si="126"/>
        <v>10</v>
      </c>
      <c r="BN29" s="198">
        <v>15545</v>
      </c>
      <c r="BO29" s="247">
        <f t="shared" si="127"/>
        <v>11</v>
      </c>
      <c r="BP29" s="198">
        <v>16322</v>
      </c>
      <c r="BQ29" s="247">
        <f t="shared" si="128"/>
        <v>11</v>
      </c>
      <c r="BR29" s="101">
        <f t="shared" si="129"/>
        <v>4.9983917658411068</v>
      </c>
      <c r="BS29" s="102">
        <f t="shared" si="130"/>
        <v>777</v>
      </c>
      <c r="BT29" s="252">
        <f t="shared" si="131"/>
        <v>10</v>
      </c>
      <c r="BU29" s="205">
        <v>15545</v>
      </c>
      <c r="BV29" s="252">
        <f t="shared" si="132"/>
        <v>10</v>
      </c>
      <c r="BW29" s="205">
        <v>16321</v>
      </c>
      <c r="BX29" s="252">
        <f t="shared" si="133"/>
        <v>10</v>
      </c>
      <c r="BY29" s="202">
        <f t="shared" si="134"/>
        <v>4.9919588292055321</v>
      </c>
      <c r="BZ29" s="211">
        <f t="shared" si="135"/>
        <v>776</v>
      </c>
      <c r="CA29" s="252">
        <f t="shared" si="136"/>
        <v>9</v>
      </c>
      <c r="CB29" s="205">
        <v>15544</v>
      </c>
      <c r="CC29" s="252">
        <f t="shared" si="137"/>
        <v>10</v>
      </c>
      <c r="CD29" s="205">
        <v>16321</v>
      </c>
      <c r="CE29" s="252">
        <f t="shared" si="138"/>
        <v>12</v>
      </c>
      <c r="CF29" s="202">
        <f t="shared" si="139"/>
        <v>4.9987133299022135</v>
      </c>
      <c r="CG29" s="211">
        <f t="shared" si="140"/>
        <v>777</v>
      </c>
      <c r="CH29" s="256">
        <f t="shared" si="141"/>
        <v>10</v>
      </c>
      <c r="CI29" s="123">
        <v>15131</v>
      </c>
      <c r="CJ29" s="256">
        <f t="shared" si="142"/>
        <v>11</v>
      </c>
      <c r="CK29" s="123">
        <v>15888</v>
      </c>
      <c r="CL29" s="256">
        <f t="shared" si="143"/>
        <v>7</v>
      </c>
      <c r="CM29" s="124">
        <f t="shared" si="144"/>
        <v>5.0029740268323311</v>
      </c>
      <c r="CN29" s="125">
        <f t="shared" si="145"/>
        <v>757</v>
      </c>
      <c r="CO29" s="260">
        <f>RANK(CP29,CP$27:CP$40)</f>
        <v>5</v>
      </c>
      <c r="CP29" s="189">
        <v>15477</v>
      </c>
      <c r="CQ29" s="260">
        <f>RANK(CR29,CR$27:CR$40)</f>
        <v>6</v>
      </c>
      <c r="CR29" s="189">
        <v>16251</v>
      </c>
      <c r="CS29" s="260">
        <f>RANK(CT29,CT$27:CT$40)</f>
        <v>6</v>
      </c>
      <c r="CT29" s="111">
        <f t="shared" si="146"/>
        <v>5.0009691800736578</v>
      </c>
      <c r="CU29" s="112">
        <f t="shared" si="147"/>
        <v>774</v>
      </c>
      <c r="CV29" s="264">
        <f t="shared" si="148"/>
        <v>10</v>
      </c>
      <c r="CW29" s="156">
        <v>15047</v>
      </c>
      <c r="CX29" s="264">
        <f t="shared" si="149"/>
        <v>11</v>
      </c>
      <c r="CY29" s="156">
        <v>15799.35</v>
      </c>
      <c r="CZ29" s="264">
        <f t="shared" si="150"/>
        <v>12</v>
      </c>
      <c r="DA29" s="134">
        <f t="shared" si="151"/>
        <v>5.0000000000000018</v>
      </c>
      <c r="DB29" s="158">
        <f t="shared" si="152"/>
        <v>752.35000000000036</v>
      </c>
      <c r="DC29" s="271">
        <f t="shared" si="153"/>
        <v>10</v>
      </c>
      <c r="DD29" s="145">
        <v>13785</v>
      </c>
      <c r="DE29" s="271">
        <f t="shared" si="154"/>
        <v>9</v>
      </c>
      <c r="DF29" s="145">
        <v>14516</v>
      </c>
      <c r="DG29" s="271">
        <f t="shared" si="155"/>
        <v>5</v>
      </c>
      <c r="DH29" s="141">
        <f t="shared" si="156"/>
        <v>5.3028654334421477</v>
      </c>
      <c r="DI29" s="146">
        <f t="shared" si="157"/>
        <v>731</v>
      </c>
      <c r="DJ29" s="276">
        <f t="shared" si="158"/>
        <v>6</v>
      </c>
      <c r="DK29" s="75">
        <v>14360</v>
      </c>
      <c r="DL29" s="276">
        <f t="shared" si="159"/>
        <v>6</v>
      </c>
      <c r="DM29" s="75">
        <v>15229</v>
      </c>
      <c r="DN29" s="276">
        <f t="shared" si="160"/>
        <v>5</v>
      </c>
      <c r="DO29" s="83">
        <f t="shared" si="161"/>
        <v>6.0515320334261835</v>
      </c>
      <c r="DP29" s="76">
        <f t="shared" si="162"/>
        <v>869</v>
      </c>
      <c r="DQ29" s="1"/>
      <c r="DR29" s="1"/>
    </row>
    <row r="30" spans="1:129" x14ac:dyDescent="0.25">
      <c r="A30" s="3" t="s">
        <v>11</v>
      </c>
      <c r="B30" s="215">
        <f t="shared" si="163"/>
        <v>2</v>
      </c>
      <c r="C30" s="17">
        <v>12917</v>
      </c>
      <c r="D30" s="215">
        <f t="shared" si="83"/>
        <v>2</v>
      </c>
      <c r="E30" s="17">
        <v>13821</v>
      </c>
      <c r="F30" s="215">
        <f t="shared" si="84"/>
        <v>3</v>
      </c>
      <c r="G30" s="25">
        <f t="shared" si="164"/>
        <v>6.9985290702175424</v>
      </c>
      <c r="H30" s="20">
        <f t="shared" si="165"/>
        <v>904</v>
      </c>
      <c r="I30" s="219">
        <f t="shared" si="86"/>
        <v>8</v>
      </c>
      <c r="J30" s="39">
        <v>13439</v>
      </c>
      <c r="K30" s="219">
        <f t="shared" si="87"/>
        <v>8</v>
      </c>
      <c r="L30" s="39">
        <v>14380</v>
      </c>
      <c r="M30" s="219">
        <f t="shared" si="88"/>
        <v>3</v>
      </c>
      <c r="N30" s="43">
        <f t="shared" si="89"/>
        <v>7.0020090780564033</v>
      </c>
      <c r="O30" s="44">
        <f t="shared" si="90"/>
        <v>941</v>
      </c>
      <c r="P30" s="225">
        <f t="shared" si="91"/>
        <v>11</v>
      </c>
      <c r="Q30" s="28">
        <v>13439</v>
      </c>
      <c r="R30" s="225">
        <f t="shared" si="92"/>
        <v>9</v>
      </c>
      <c r="S30" s="28">
        <v>14380</v>
      </c>
      <c r="T30" s="225">
        <f t="shared" si="93"/>
        <v>2</v>
      </c>
      <c r="U30" s="32">
        <f t="shared" si="94"/>
        <v>7.0020090780564033</v>
      </c>
      <c r="V30" s="33">
        <f t="shared" si="95"/>
        <v>941</v>
      </c>
      <c r="W30" s="229">
        <f t="shared" si="96"/>
        <v>13</v>
      </c>
      <c r="X30" s="86">
        <v>14425</v>
      </c>
      <c r="Y30" s="229">
        <f t="shared" si="97"/>
        <v>12</v>
      </c>
      <c r="Z30" s="86">
        <v>15579</v>
      </c>
      <c r="AA30" s="229">
        <f t="shared" si="98"/>
        <v>1</v>
      </c>
      <c r="AB30" s="91">
        <f t="shared" si="99"/>
        <v>8</v>
      </c>
      <c r="AC30" s="92">
        <f t="shared" si="100"/>
        <v>1154</v>
      </c>
      <c r="AD30" s="233">
        <f t="shared" si="101"/>
        <v>12</v>
      </c>
      <c r="AE30" s="50">
        <v>15403</v>
      </c>
      <c r="AF30" s="233">
        <f t="shared" si="102"/>
        <v>7</v>
      </c>
      <c r="AG30" s="50">
        <v>16635</v>
      </c>
      <c r="AH30" s="233">
        <f t="shared" si="103"/>
        <v>1</v>
      </c>
      <c r="AI30" s="54">
        <f t="shared" si="104"/>
        <v>7.99844186197494</v>
      </c>
      <c r="AJ30" s="55">
        <f t="shared" si="105"/>
        <v>1232</v>
      </c>
      <c r="AK30" s="237">
        <f t="shared" si="106"/>
        <v>12</v>
      </c>
      <c r="AL30" s="186">
        <v>15403</v>
      </c>
      <c r="AM30" s="237">
        <f t="shared" si="107"/>
        <v>7</v>
      </c>
      <c r="AN30" s="186">
        <v>16635</v>
      </c>
      <c r="AO30" s="237">
        <f t="shared" si="108"/>
        <v>1</v>
      </c>
      <c r="AP30" s="179">
        <f t="shared" si="109"/>
        <v>7.99844186197494</v>
      </c>
      <c r="AQ30" s="180">
        <f t="shared" si="110"/>
        <v>1232</v>
      </c>
      <c r="AR30" s="242">
        <f t="shared" si="111"/>
        <v>11</v>
      </c>
      <c r="AS30" s="173">
        <v>15403</v>
      </c>
      <c r="AT30" s="242">
        <f t="shared" si="112"/>
        <v>8</v>
      </c>
      <c r="AU30" s="173">
        <v>16635</v>
      </c>
      <c r="AV30" s="242">
        <f t="shared" si="113"/>
        <v>1</v>
      </c>
      <c r="AW30" s="166">
        <f t="shared" si="114"/>
        <v>7.99844186197494</v>
      </c>
      <c r="AX30" s="169">
        <f t="shared" si="115"/>
        <v>1232</v>
      </c>
      <c r="AY30" s="242">
        <f t="shared" si="116"/>
        <v>11</v>
      </c>
      <c r="AZ30" s="173">
        <v>15403</v>
      </c>
      <c r="BA30" s="242">
        <f t="shared" si="117"/>
        <v>8</v>
      </c>
      <c r="BB30" s="173">
        <v>16635</v>
      </c>
      <c r="BC30" s="242">
        <f t="shared" si="118"/>
        <v>2</v>
      </c>
      <c r="BD30" s="166">
        <f t="shared" si="119"/>
        <v>7.99844186197494</v>
      </c>
      <c r="BE30" s="169">
        <f t="shared" si="120"/>
        <v>1232</v>
      </c>
      <c r="BF30" s="247">
        <f t="shared" si="121"/>
        <v>11</v>
      </c>
      <c r="BG30" s="198">
        <v>15403</v>
      </c>
      <c r="BH30" s="247">
        <f t="shared" si="122"/>
        <v>8</v>
      </c>
      <c r="BI30" s="198">
        <v>16635</v>
      </c>
      <c r="BJ30" s="247">
        <f t="shared" si="123"/>
        <v>1</v>
      </c>
      <c r="BK30" s="101">
        <f t="shared" si="124"/>
        <v>7.99844186197494</v>
      </c>
      <c r="BL30" s="102">
        <f t="shared" si="125"/>
        <v>1232</v>
      </c>
      <c r="BM30" s="247">
        <f t="shared" si="126"/>
        <v>11</v>
      </c>
      <c r="BN30" s="198">
        <v>15403</v>
      </c>
      <c r="BO30" s="247">
        <f t="shared" si="127"/>
        <v>8</v>
      </c>
      <c r="BP30" s="198">
        <v>16635</v>
      </c>
      <c r="BQ30" s="247">
        <f t="shared" si="128"/>
        <v>2</v>
      </c>
      <c r="BR30" s="101">
        <f t="shared" si="129"/>
        <v>7.99844186197494</v>
      </c>
      <c r="BS30" s="102">
        <f t="shared" si="130"/>
        <v>1232</v>
      </c>
      <c r="BT30" s="252">
        <f t="shared" si="131"/>
        <v>11</v>
      </c>
      <c r="BU30" s="205">
        <v>15403</v>
      </c>
      <c r="BV30" s="252">
        <f t="shared" si="132"/>
        <v>8</v>
      </c>
      <c r="BW30" s="205">
        <v>16635</v>
      </c>
      <c r="BX30" s="252">
        <f t="shared" si="133"/>
        <v>2</v>
      </c>
      <c r="BY30" s="202">
        <f t="shared" si="134"/>
        <v>7.99844186197494</v>
      </c>
      <c r="BZ30" s="211">
        <f t="shared" si="135"/>
        <v>1232</v>
      </c>
      <c r="CA30" s="252">
        <f t="shared" si="136"/>
        <v>11</v>
      </c>
      <c r="CB30" s="205">
        <v>15403</v>
      </c>
      <c r="CC30" s="252">
        <f t="shared" si="137"/>
        <v>8</v>
      </c>
      <c r="CD30" s="205">
        <v>16635</v>
      </c>
      <c r="CE30" s="252">
        <f t="shared" si="138"/>
        <v>3</v>
      </c>
      <c r="CF30" s="202">
        <f t="shared" si="139"/>
        <v>7.99844186197494</v>
      </c>
      <c r="CG30" s="211">
        <f t="shared" si="140"/>
        <v>1232</v>
      </c>
      <c r="CH30" s="256">
        <f t="shared" si="141"/>
        <v>12</v>
      </c>
      <c r="CI30" s="123">
        <v>15018</v>
      </c>
      <c r="CJ30" s="256">
        <f t="shared" si="142"/>
        <v>8</v>
      </c>
      <c r="CK30" s="123">
        <v>16219</v>
      </c>
      <c r="CL30" s="256">
        <f t="shared" si="143"/>
        <v>1</v>
      </c>
      <c r="CM30" s="124">
        <f t="shared" si="144"/>
        <v>7.9970701824477297</v>
      </c>
      <c r="CN30" s="125">
        <f t="shared" si="145"/>
        <v>1201</v>
      </c>
      <c r="CO30" s="260">
        <f>RANK(CP30,CP$27:CP$40)</f>
        <v>4</v>
      </c>
      <c r="CP30" s="189">
        <v>15709</v>
      </c>
      <c r="CQ30" s="260">
        <f>RANK(CR30,CR$27:CR$40)</f>
        <v>4</v>
      </c>
      <c r="CR30" s="189">
        <v>16966</v>
      </c>
      <c r="CS30" s="260">
        <f>RANK(CT30,CT$27:CT$40)</f>
        <v>2</v>
      </c>
      <c r="CT30" s="111">
        <f t="shared" si="146"/>
        <v>8.0017824177223247</v>
      </c>
      <c r="CU30" s="112">
        <f t="shared" si="147"/>
        <v>1257</v>
      </c>
      <c r="CV30" s="264">
        <f t="shared" si="148"/>
        <v>12</v>
      </c>
      <c r="CW30" s="156">
        <v>14889</v>
      </c>
      <c r="CX30" s="264">
        <f t="shared" si="149"/>
        <v>9</v>
      </c>
      <c r="CY30" s="156">
        <v>15931</v>
      </c>
      <c r="CZ30" s="264">
        <f t="shared" si="150"/>
        <v>2</v>
      </c>
      <c r="DA30" s="134">
        <f t="shared" si="151"/>
        <v>6.9984552354086906</v>
      </c>
      <c r="DB30" s="158">
        <f t="shared" si="152"/>
        <v>1042</v>
      </c>
      <c r="DC30" s="271">
        <f t="shared" si="153"/>
        <v>12</v>
      </c>
      <c r="DD30" s="145">
        <v>13607</v>
      </c>
      <c r="DE30" s="271">
        <f t="shared" si="154"/>
        <v>8</v>
      </c>
      <c r="DF30" s="145">
        <v>14559</v>
      </c>
      <c r="DG30" s="271">
        <f t="shared" si="155"/>
        <v>2</v>
      </c>
      <c r="DH30" s="141">
        <f t="shared" si="156"/>
        <v>6.9963989123245387</v>
      </c>
      <c r="DI30" s="146">
        <f t="shared" si="157"/>
        <v>952</v>
      </c>
      <c r="DJ30" s="276">
        <f t="shared" si="158"/>
        <v>3</v>
      </c>
      <c r="DK30" s="75">
        <v>14889</v>
      </c>
      <c r="DL30" s="276">
        <f t="shared" si="159"/>
        <v>3</v>
      </c>
      <c r="DM30" s="75">
        <v>15931</v>
      </c>
      <c r="DN30" s="276">
        <f t="shared" si="160"/>
        <v>4</v>
      </c>
      <c r="DO30" s="83">
        <f t="shared" si="161"/>
        <v>6.9984552354086906</v>
      </c>
      <c r="DP30" s="76">
        <f t="shared" si="162"/>
        <v>1042</v>
      </c>
      <c r="DQ30" s="1"/>
      <c r="DR30" s="1"/>
    </row>
    <row r="31" spans="1:129" x14ac:dyDescent="0.25">
      <c r="A31" s="3" t="s">
        <v>12</v>
      </c>
      <c r="B31" s="215">
        <f t="shared" si="163"/>
        <v>14</v>
      </c>
      <c r="C31" s="17">
        <v>11500</v>
      </c>
      <c r="D31" s="215">
        <f t="shared" si="83"/>
        <v>14</v>
      </c>
      <c r="E31" s="17">
        <v>12100</v>
      </c>
      <c r="F31" s="215">
        <f t="shared" si="84"/>
        <v>7</v>
      </c>
      <c r="G31" s="25">
        <f t="shared" si="164"/>
        <v>5.2173913043478262</v>
      </c>
      <c r="H31" s="20">
        <f t="shared" si="165"/>
        <v>600</v>
      </c>
      <c r="I31" s="219">
        <f t="shared" si="86"/>
        <v>9</v>
      </c>
      <c r="J31" s="39">
        <v>13200</v>
      </c>
      <c r="K31" s="219">
        <f t="shared" si="87"/>
        <v>11</v>
      </c>
      <c r="L31" s="39">
        <v>13900</v>
      </c>
      <c r="M31" s="219">
        <f t="shared" si="88"/>
        <v>8</v>
      </c>
      <c r="N31" s="43">
        <f t="shared" si="89"/>
        <v>5.3030303030303028</v>
      </c>
      <c r="O31" s="44">
        <f t="shared" si="90"/>
        <v>700</v>
      </c>
      <c r="P31" s="225">
        <f t="shared" si="91"/>
        <v>12</v>
      </c>
      <c r="Q31" s="28">
        <v>13200</v>
      </c>
      <c r="R31" s="225">
        <f t="shared" si="92"/>
        <v>12</v>
      </c>
      <c r="S31" s="28">
        <v>13900</v>
      </c>
      <c r="T31" s="225">
        <f t="shared" si="93"/>
        <v>7</v>
      </c>
      <c r="U31" s="32">
        <f t="shared" si="94"/>
        <v>5.3030303030303028</v>
      </c>
      <c r="V31" s="33">
        <f t="shared" si="95"/>
        <v>700</v>
      </c>
      <c r="W31" s="229">
        <f t="shared" si="96"/>
        <v>12</v>
      </c>
      <c r="X31" s="86">
        <v>14700</v>
      </c>
      <c r="Y31" s="229">
        <f t="shared" si="97"/>
        <v>13</v>
      </c>
      <c r="Z31" s="86">
        <v>15500</v>
      </c>
      <c r="AA31" s="229">
        <f t="shared" si="98"/>
        <v>5</v>
      </c>
      <c r="AB31" s="91">
        <f t="shared" si="99"/>
        <v>5.4421768707482991</v>
      </c>
      <c r="AC31" s="92">
        <f t="shared" si="100"/>
        <v>800</v>
      </c>
      <c r="AD31" s="233">
        <f t="shared" si="101"/>
        <v>14</v>
      </c>
      <c r="AE31" s="50">
        <v>14700</v>
      </c>
      <c r="AF31" s="233">
        <f t="shared" si="102"/>
        <v>14</v>
      </c>
      <c r="AG31" s="50">
        <v>15500</v>
      </c>
      <c r="AH31" s="233">
        <f t="shared" si="103"/>
        <v>5</v>
      </c>
      <c r="AI31" s="54">
        <f t="shared" si="104"/>
        <v>5.4421768707482991</v>
      </c>
      <c r="AJ31" s="55">
        <f t="shared" si="105"/>
        <v>800</v>
      </c>
      <c r="AK31" s="237">
        <f t="shared" si="106"/>
        <v>14</v>
      </c>
      <c r="AL31" s="186">
        <v>14700</v>
      </c>
      <c r="AM31" s="237">
        <f t="shared" si="107"/>
        <v>14</v>
      </c>
      <c r="AN31" s="186">
        <v>15500</v>
      </c>
      <c r="AO31" s="237">
        <f t="shared" si="108"/>
        <v>5</v>
      </c>
      <c r="AP31" s="179">
        <f t="shared" si="109"/>
        <v>5.4421768707482991</v>
      </c>
      <c r="AQ31" s="180">
        <f t="shared" si="110"/>
        <v>800</v>
      </c>
      <c r="AR31" s="242">
        <f t="shared" si="111"/>
        <v>14</v>
      </c>
      <c r="AS31" s="173">
        <v>14550</v>
      </c>
      <c r="AT31" s="242">
        <f t="shared" si="112"/>
        <v>14</v>
      </c>
      <c r="AU31" s="173">
        <v>15300</v>
      </c>
      <c r="AV31" s="242">
        <f t="shared" si="113"/>
        <v>6</v>
      </c>
      <c r="AW31" s="166">
        <f t="shared" si="114"/>
        <v>5.1546391752577323</v>
      </c>
      <c r="AX31" s="169">
        <f t="shared" si="115"/>
        <v>750</v>
      </c>
      <c r="AY31" s="242">
        <f t="shared" si="116"/>
        <v>14</v>
      </c>
      <c r="AZ31" s="173">
        <v>14550</v>
      </c>
      <c r="BA31" s="242">
        <f t="shared" si="117"/>
        <v>14</v>
      </c>
      <c r="BB31" s="173">
        <v>15300</v>
      </c>
      <c r="BC31" s="242">
        <f t="shared" si="118"/>
        <v>6</v>
      </c>
      <c r="BD31" s="166">
        <f t="shared" si="119"/>
        <v>5.1546391752577323</v>
      </c>
      <c r="BE31" s="169">
        <f t="shared" si="120"/>
        <v>750</v>
      </c>
      <c r="BF31" s="247">
        <f t="shared" si="121"/>
        <v>14</v>
      </c>
      <c r="BG31" s="198">
        <v>14550</v>
      </c>
      <c r="BH31" s="247">
        <f t="shared" si="122"/>
        <v>14</v>
      </c>
      <c r="BI31" s="198">
        <v>15300</v>
      </c>
      <c r="BJ31" s="247">
        <f t="shared" si="123"/>
        <v>6</v>
      </c>
      <c r="BK31" s="101">
        <f t="shared" si="124"/>
        <v>5.1546391752577323</v>
      </c>
      <c r="BL31" s="102">
        <f t="shared" si="125"/>
        <v>750</v>
      </c>
      <c r="BM31" s="247">
        <f t="shared" si="126"/>
        <v>14</v>
      </c>
      <c r="BN31" s="198">
        <v>14550</v>
      </c>
      <c r="BO31" s="247">
        <f t="shared" si="127"/>
        <v>14</v>
      </c>
      <c r="BP31" s="198">
        <v>15300</v>
      </c>
      <c r="BQ31" s="247">
        <f t="shared" si="128"/>
        <v>6</v>
      </c>
      <c r="BR31" s="101">
        <f t="shared" si="129"/>
        <v>5.1546391752577323</v>
      </c>
      <c r="BS31" s="102">
        <f t="shared" si="130"/>
        <v>750</v>
      </c>
      <c r="BT31" s="252">
        <f t="shared" si="131"/>
        <v>14</v>
      </c>
      <c r="BU31" s="205">
        <v>14550</v>
      </c>
      <c r="BV31" s="252">
        <f t="shared" si="132"/>
        <v>14</v>
      </c>
      <c r="BW31" s="205">
        <v>15300</v>
      </c>
      <c r="BX31" s="252">
        <f t="shared" si="133"/>
        <v>7</v>
      </c>
      <c r="BY31" s="202">
        <f t="shared" si="134"/>
        <v>5.1546391752577323</v>
      </c>
      <c r="BZ31" s="211">
        <f t="shared" si="135"/>
        <v>750</v>
      </c>
      <c r="CA31" s="252">
        <f t="shared" si="136"/>
        <v>14</v>
      </c>
      <c r="CB31" s="205">
        <v>14550</v>
      </c>
      <c r="CC31" s="252">
        <f t="shared" si="137"/>
        <v>14</v>
      </c>
      <c r="CD31" s="205">
        <v>15300</v>
      </c>
      <c r="CE31" s="252">
        <f t="shared" si="138"/>
        <v>7</v>
      </c>
      <c r="CF31" s="202">
        <f t="shared" si="139"/>
        <v>5.1546391752577323</v>
      </c>
      <c r="CG31" s="211">
        <f t="shared" si="140"/>
        <v>750</v>
      </c>
      <c r="CH31" s="256">
        <f t="shared" si="141"/>
        <v>13</v>
      </c>
      <c r="CI31" s="123">
        <v>14700</v>
      </c>
      <c r="CJ31" s="256">
        <f t="shared" si="142"/>
        <v>13</v>
      </c>
      <c r="CK31" s="123">
        <v>15500</v>
      </c>
      <c r="CL31" s="256">
        <f t="shared" si="143"/>
        <v>5</v>
      </c>
      <c r="CM31" s="124">
        <f t="shared" si="144"/>
        <v>5.4421768707482991</v>
      </c>
      <c r="CN31" s="125">
        <f t="shared" si="145"/>
        <v>800</v>
      </c>
      <c r="CO31" s="260" t="s">
        <v>23</v>
      </c>
      <c r="CP31" s="189" t="s">
        <v>23</v>
      </c>
      <c r="CQ31" s="260" t="s">
        <v>23</v>
      </c>
      <c r="CR31" s="377"/>
      <c r="CS31" s="260" t="s">
        <v>23</v>
      </c>
      <c r="CT31" s="190" t="s">
        <v>23</v>
      </c>
      <c r="CU31" s="191" t="s">
        <v>23</v>
      </c>
      <c r="CV31" s="264">
        <f t="shared" si="148"/>
        <v>14</v>
      </c>
      <c r="CW31" s="156">
        <v>13400</v>
      </c>
      <c r="CX31" s="264">
        <f t="shared" si="149"/>
        <v>14</v>
      </c>
      <c r="CY31" s="156">
        <v>14100</v>
      </c>
      <c r="CZ31" s="264">
        <f t="shared" si="150"/>
        <v>7</v>
      </c>
      <c r="DA31" s="134">
        <f t="shared" si="151"/>
        <v>5.2238805970149258</v>
      </c>
      <c r="DB31" s="158">
        <f t="shared" si="152"/>
        <v>700</v>
      </c>
      <c r="DC31" s="271">
        <f t="shared" si="153"/>
        <v>14</v>
      </c>
      <c r="DD31" s="145">
        <v>13400</v>
      </c>
      <c r="DE31" s="271">
        <f t="shared" si="154"/>
        <v>14</v>
      </c>
      <c r="DF31" s="145">
        <v>14100</v>
      </c>
      <c r="DG31" s="271">
        <f t="shared" si="155"/>
        <v>6</v>
      </c>
      <c r="DH31" s="141">
        <f t="shared" si="156"/>
        <v>5.2238805970149258</v>
      </c>
      <c r="DI31" s="146">
        <f t="shared" si="157"/>
        <v>700</v>
      </c>
      <c r="DJ31" s="276">
        <f t="shared" si="158"/>
        <v>9</v>
      </c>
      <c r="DK31" s="75">
        <v>14250</v>
      </c>
      <c r="DL31" s="276">
        <f t="shared" si="159"/>
        <v>5</v>
      </c>
      <c r="DM31" s="75">
        <v>15400</v>
      </c>
      <c r="DN31" s="276">
        <f t="shared" si="160"/>
        <v>1</v>
      </c>
      <c r="DO31" s="83">
        <f t="shared" si="161"/>
        <v>8.0701754385964914</v>
      </c>
      <c r="DP31" s="76">
        <f t="shared" si="162"/>
        <v>1150</v>
      </c>
      <c r="DQ31" s="1"/>
      <c r="DR31" s="1"/>
    </row>
    <row r="32" spans="1:129" x14ac:dyDescent="0.25">
      <c r="A32" s="3" t="s">
        <v>13</v>
      </c>
      <c r="B32" s="215">
        <f t="shared" si="163"/>
        <v>3</v>
      </c>
      <c r="C32" s="17">
        <v>12833</v>
      </c>
      <c r="D32" s="215">
        <f t="shared" si="83"/>
        <v>7</v>
      </c>
      <c r="E32" s="17">
        <v>13346</v>
      </c>
      <c r="F32" s="215">
        <f t="shared" si="84"/>
        <v>14</v>
      </c>
      <c r="G32" s="25">
        <f t="shared" si="164"/>
        <v>3.9975064287384088</v>
      </c>
      <c r="H32" s="20">
        <f t="shared" si="165"/>
        <v>513</v>
      </c>
      <c r="I32" s="219">
        <f t="shared" si="86"/>
        <v>4</v>
      </c>
      <c r="J32" s="39">
        <v>14026</v>
      </c>
      <c r="K32" s="219">
        <f t="shared" si="87"/>
        <v>4</v>
      </c>
      <c r="L32" s="39">
        <v>14587</v>
      </c>
      <c r="M32" s="219">
        <f t="shared" si="88"/>
        <v>14</v>
      </c>
      <c r="N32" s="43">
        <f t="shared" si="89"/>
        <v>3.9997148153429345</v>
      </c>
      <c r="O32" s="44">
        <f t="shared" si="90"/>
        <v>561</v>
      </c>
      <c r="P32" s="225">
        <f t="shared" si="91"/>
        <v>6</v>
      </c>
      <c r="Q32" s="28">
        <v>14026</v>
      </c>
      <c r="R32" s="225">
        <f t="shared" si="92"/>
        <v>7</v>
      </c>
      <c r="S32" s="28">
        <v>14587</v>
      </c>
      <c r="T32" s="225">
        <f t="shared" si="93"/>
        <v>13</v>
      </c>
      <c r="U32" s="32">
        <f t="shared" si="94"/>
        <v>3.9997148153429345</v>
      </c>
      <c r="V32" s="33">
        <f t="shared" si="95"/>
        <v>561</v>
      </c>
      <c r="W32" s="229">
        <f t="shared" si="96"/>
        <v>8</v>
      </c>
      <c r="X32" s="86">
        <v>15077</v>
      </c>
      <c r="Y32" s="229">
        <f t="shared" si="97"/>
        <v>9</v>
      </c>
      <c r="Z32" s="86">
        <v>15831</v>
      </c>
      <c r="AA32" s="229">
        <f t="shared" si="98"/>
        <v>11</v>
      </c>
      <c r="AB32" s="91">
        <f t="shared" si="99"/>
        <v>5.0009948928831998</v>
      </c>
      <c r="AC32" s="92">
        <f t="shared" si="100"/>
        <v>754</v>
      </c>
      <c r="AD32" s="233">
        <f t="shared" si="101"/>
        <v>13</v>
      </c>
      <c r="AE32" s="50">
        <v>15077</v>
      </c>
      <c r="AF32" s="233">
        <f t="shared" si="102"/>
        <v>13</v>
      </c>
      <c r="AG32" s="50">
        <v>15831</v>
      </c>
      <c r="AH32" s="233">
        <f t="shared" si="103"/>
        <v>9</v>
      </c>
      <c r="AI32" s="54">
        <f t="shared" si="104"/>
        <v>5.0009948928831998</v>
      </c>
      <c r="AJ32" s="55">
        <f t="shared" si="105"/>
        <v>754</v>
      </c>
      <c r="AK32" s="237">
        <f t="shared" si="106"/>
        <v>13</v>
      </c>
      <c r="AL32" s="186">
        <v>15077</v>
      </c>
      <c r="AM32" s="237">
        <f t="shared" si="107"/>
        <v>13</v>
      </c>
      <c r="AN32" s="186">
        <v>15831</v>
      </c>
      <c r="AO32" s="237">
        <f t="shared" si="108"/>
        <v>9</v>
      </c>
      <c r="AP32" s="179">
        <f t="shared" si="109"/>
        <v>5.0009948928831998</v>
      </c>
      <c r="AQ32" s="180">
        <f t="shared" si="110"/>
        <v>754</v>
      </c>
      <c r="AR32" s="242">
        <f t="shared" si="111"/>
        <v>12</v>
      </c>
      <c r="AS32" s="173">
        <v>15077</v>
      </c>
      <c r="AT32" s="242">
        <f t="shared" si="112"/>
        <v>12</v>
      </c>
      <c r="AU32" s="173">
        <v>15831</v>
      </c>
      <c r="AV32" s="242">
        <f t="shared" si="113"/>
        <v>8</v>
      </c>
      <c r="AW32" s="166">
        <f t="shared" si="114"/>
        <v>5.0009948928831998</v>
      </c>
      <c r="AX32" s="169">
        <f t="shared" si="115"/>
        <v>754</v>
      </c>
      <c r="AY32" s="242">
        <f t="shared" si="116"/>
        <v>12</v>
      </c>
      <c r="AZ32" s="173">
        <v>15077</v>
      </c>
      <c r="BA32" s="242">
        <f t="shared" si="117"/>
        <v>12</v>
      </c>
      <c r="BB32" s="173">
        <v>15831</v>
      </c>
      <c r="BC32" s="242">
        <f t="shared" si="118"/>
        <v>8</v>
      </c>
      <c r="BD32" s="166">
        <f t="shared" si="119"/>
        <v>5.0009948928831998</v>
      </c>
      <c r="BE32" s="169">
        <f t="shared" si="120"/>
        <v>754</v>
      </c>
      <c r="BF32" s="247">
        <f t="shared" si="121"/>
        <v>12</v>
      </c>
      <c r="BG32" s="198">
        <v>15077</v>
      </c>
      <c r="BH32" s="247">
        <f t="shared" si="122"/>
        <v>12</v>
      </c>
      <c r="BI32" s="198">
        <v>15831</v>
      </c>
      <c r="BJ32" s="247">
        <f t="shared" si="123"/>
        <v>8</v>
      </c>
      <c r="BK32" s="101">
        <f t="shared" si="124"/>
        <v>5.0009948928831998</v>
      </c>
      <c r="BL32" s="102">
        <f t="shared" si="125"/>
        <v>754</v>
      </c>
      <c r="BM32" s="247">
        <f t="shared" si="126"/>
        <v>12</v>
      </c>
      <c r="BN32" s="198">
        <v>15077</v>
      </c>
      <c r="BO32" s="247">
        <f t="shared" si="127"/>
        <v>12</v>
      </c>
      <c r="BP32" s="198">
        <v>15831</v>
      </c>
      <c r="BQ32" s="247">
        <f t="shared" si="128"/>
        <v>8</v>
      </c>
      <c r="BR32" s="101">
        <f t="shared" si="129"/>
        <v>5.0009948928831998</v>
      </c>
      <c r="BS32" s="102">
        <f t="shared" si="130"/>
        <v>754</v>
      </c>
      <c r="BT32" s="252">
        <f t="shared" si="131"/>
        <v>12</v>
      </c>
      <c r="BU32" s="205">
        <v>15077</v>
      </c>
      <c r="BV32" s="252">
        <f t="shared" si="132"/>
        <v>12</v>
      </c>
      <c r="BW32" s="205">
        <v>15831</v>
      </c>
      <c r="BX32" s="252">
        <f t="shared" si="133"/>
        <v>8</v>
      </c>
      <c r="BY32" s="202">
        <f t="shared" si="134"/>
        <v>5.0009948928831998</v>
      </c>
      <c r="BZ32" s="211">
        <f t="shared" si="135"/>
        <v>754</v>
      </c>
      <c r="CA32" s="252">
        <f t="shared" si="136"/>
        <v>12</v>
      </c>
      <c r="CB32" s="205">
        <v>15077</v>
      </c>
      <c r="CC32" s="252">
        <f t="shared" si="137"/>
        <v>12</v>
      </c>
      <c r="CD32" s="205">
        <v>15831</v>
      </c>
      <c r="CE32" s="252">
        <f t="shared" si="138"/>
        <v>9</v>
      </c>
      <c r="CF32" s="202">
        <f t="shared" si="139"/>
        <v>5.0009948928831998</v>
      </c>
      <c r="CG32" s="211">
        <f t="shared" si="140"/>
        <v>754</v>
      </c>
      <c r="CH32" s="256">
        <f t="shared" si="141"/>
        <v>11</v>
      </c>
      <c r="CI32" s="123">
        <v>15077</v>
      </c>
      <c r="CJ32" s="256">
        <f t="shared" si="142"/>
        <v>12</v>
      </c>
      <c r="CK32" s="123">
        <v>15831</v>
      </c>
      <c r="CL32" s="256">
        <f t="shared" si="143"/>
        <v>10</v>
      </c>
      <c r="CM32" s="124">
        <f t="shared" si="144"/>
        <v>5.0009948928831998</v>
      </c>
      <c r="CN32" s="125">
        <f t="shared" si="145"/>
        <v>754</v>
      </c>
      <c r="CO32" s="260">
        <f>RANK(CP32,CP$27:CP$40)</f>
        <v>8</v>
      </c>
      <c r="CP32" s="189">
        <v>15077</v>
      </c>
      <c r="CQ32" s="260">
        <f>RANK(CR32,CR$27:CR$40)</f>
        <v>7</v>
      </c>
      <c r="CR32" s="189">
        <v>15831</v>
      </c>
      <c r="CS32" s="260">
        <f>RANK(CT32,CT$27:CT$40)</f>
        <v>5</v>
      </c>
      <c r="CT32" s="111">
        <f t="shared" si="146"/>
        <v>5.0009948928831998</v>
      </c>
      <c r="CU32" s="112">
        <f t="shared" si="147"/>
        <v>754</v>
      </c>
      <c r="CV32" s="264">
        <f t="shared" si="148"/>
        <v>13</v>
      </c>
      <c r="CW32" s="156">
        <v>14291</v>
      </c>
      <c r="CX32" s="264">
        <f t="shared" si="149"/>
        <v>13</v>
      </c>
      <c r="CY32" s="156">
        <v>15148</v>
      </c>
      <c r="CZ32" s="264">
        <f t="shared" si="150"/>
        <v>4</v>
      </c>
      <c r="DA32" s="134">
        <f t="shared" si="151"/>
        <v>5.9967811909593447</v>
      </c>
      <c r="DB32" s="158">
        <f t="shared" si="152"/>
        <v>857</v>
      </c>
      <c r="DC32" s="271">
        <f t="shared" si="153"/>
        <v>8</v>
      </c>
      <c r="DD32" s="145">
        <v>13881</v>
      </c>
      <c r="DE32" s="271">
        <f t="shared" si="154"/>
        <v>11</v>
      </c>
      <c r="DF32" s="145">
        <v>14436</v>
      </c>
      <c r="DG32" s="271">
        <f t="shared" si="155"/>
        <v>13</v>
      </c>
      <c r="DH32" s="141">
        <f t="shared" si="156"/>
        <v>3.9982710179381891</v>
      </c>
      <c r="DI32" s="146">
        <f t="shared" si="157"/>
        <v>555</v>
      </c>
      <c r="DJ32" s="276">
        <f t="shared" si="158"/>
        <v>13</v>
      </c>
      <c r="DK32" s="75">
        <v>13215</v>
      </c>
      <c r="DL32" s="276">
        <f t="shared" si="159"/>
        <v>13</v>
      </c>
      <c r="DM32" s="75">
        <v>13744</v>
      </c>
      <c r="DN32" s="276">
        <f t="shared" si="160"/>
        <v>12</v>
      </c>
      <c r="DO32" s="83">
        <f t="shared" si="161"/>
        <v>4.0030268634127886</v>
      </c>
      <c r="DP32" s="76">
        <f t="shared" si="162"/>
        <v>529</v>
      </c>
      <c r="DQ32" s="1"/>
      <c r="DR32" s="1"/>
    </row>
    <row r="33" spans="1:129" x14ac:dyDescent="0.25">
      <c r="A33" s="3" t="s">
        <v>14</v>
      </c>
      <c r="B33" s="215">
        <f t="shared" si="163"/>
        <v>1</v>
      </c>
      <c r="C33" s="17">
        <v>13390</v>
      </c>
      <c r="D33" s="215">
        <f t="shared" si="83"/>
        <v>1</v>
      </c>
      <c r="E33" s="17">
        <v>14130</v>
      </c>
      <c r="F33" s="215">
        <f t="shared" si="84"/>
        <v>5</v>
      </c>
      <c r="G33" s="25">
        <f t="shared" si="164"/>
        <v>5.5265123226288271</v>
      </c>
      <c r="H33" s="20">
        <f t="shared" si="165"/>
        <v>740</v>
      </c>
      <c r="I33" s="219">
        <f t="shared" si="86"/>
        <v>6</v>
      </c>
      <c r="J33" s="39">
        <v>13660</v>
      </c>
      <c r="K33" s="219">
        <f t="shared" si="87"/>
        <v>7</v>
      </c>
      <c r="L33" s="39">
        <v>14410</v>
      </c>
      <c r="M33" s="219">
        <f t="shared" si="88"/>
        <v>6</v>
      </c>
      <c r="N33" s="43">
        <f t="shared" si="89"/>
        <v>5.4904831625183013</v>
      </c>
      <c r="O33" s="44">
        <f t="shared" si="90"/>
        <v>750</v>
      </c>
      <c r="P33" s="225">
        <f t="shared" si="91"/>
        <v>1</v>
      </c>
      <c r="Q33" s="28">
        <v>14950</v>
      </c>
      <c r="R33" s="225">
        <f t="shared" si="92"/>
        <v>1</v>
      </c>
      <c r="S33" s="28">
        <v>15770</v>
      </c>
      <c r="T33" s="225">
        <f t="shared" si="93"/>
        <v>5</v>
      </c>
      <c r="U33" s="32">
        <f t="shared" si="94"/>
        <v>5.4849498327759196</v>
      </c>
      <c r="V33" s="33">
        <f t="shared" si="95"/>
        <v>820</v>
      </c>
      <c r="W33" s="229">
        <f t="shared" si="96"/>
        <v>2</v>
      </c>
      <c r="X33" s="86">
        <v>16460</v>
      </c>
      <c r="Y33" s="229">
        <f t="shared" si="97"/>
        <v>2</v>
      </c>
      <c r="Z33" s="86">
        <v>17370</v>
      </c>
      <c r="AA33" s="229">
        <f t="shared" si="98"/>
        <v>4</v>
      </c>
      <c r="AB33" s="91">
        <f t="shared" si="99"/>
        <v>5.5285540704738763</v>
      </c>
      <c r="AC33" s="92">
        <f t="shared" si="100"/>
        <v>910</v>
      </c>
      <c r="AD33" s="233">
        <f t="shared" si="101"/>
        <v>3</v>
      </c>
      <c r="AE33" s="50">
        <v>17430</v>
      </c>
      <c r="AF33" s="233">
        <f t="shared" si="102"/>
        <v>2</v>
      </c>
      <c r="AG33" s="50">
        <v>18390</v>
      </c>
      <c r="AH33" s="233">
        <f t="shared" si="103"/>
        <v>4</v>
      </c>
      <c r="AI33" s="54">
        <f t="shared" si="104"/>
        <v>5.5077452667814111</v>
      </c>
      <c r="AJ33" s="55">
        <f t="shared" si="105"/>
        <v>960</v>
      </c>
      <c r="AK33" s="237">
        <f t="shared" si="106"/>
        <v>3</v>
      </c>
      <c r="AL33" s="186">
        <v>17430</v>
      </c>
      <c r="AM33" s="237">
        <f t="shared" si="107"/>
        <v>2</v>
      </c>
      <c r="AN33" s="186">
        <v>18390</v>
      </c>
      <c r="AO33" s="237">
        <f t="shared" si="108"/>
        <v>4</v>
      </c>
      <c r="AP33" s="179">
        <f t="shared" si="109"/>
        <v>5.5077452667814111</v>
      </c>
      <c r="AQ33" s="180">
        <f t="shared" si="110"/>
        <v>960</v>
      </c>
      <c r="AR33" s="242">
        <f t="shared" si="111"/>
        <v>2</v>
      </c>
      <c r="AS33" s="173">
        <v>17530</v>
      </c>
      <c r="AT33" s="242">
        <f t="shared" si="112"/>
        <v>2</v>
      </c>
      <c r="AU33" s="173">
        <v>18490</v>
      </c>
      <c r="AV33" s="242">
        <f t="shared" si="113"/>
        <v>4</v>
      </c>
      <c r="AW33" s="166">
        <f t="shared" si="114"/>
        <v>5.476326297775242</v>
      </c>
      <c r="AX33" s="169">
        <f t="shared" si="115"/>
        <v>960</v>
      </c>
      <c r="AY33" s="242">
        <f t="shared" si="116"/>
        <v>2</v>
      </c>
      <c r="AZ33" s="173">
        <v>17530</v>
      </c>
      <c r="BA33" s="242">
        <f t="shared" si="117"/>
        <v>1</v>
      </c>
      <c r="BB33" s="173">
        <v>18990</v>
      </c>
      <c r="BC33" s="242">
        <f t="shared" si="118"/>
        <v>1</v>
      </c>
      <c r="BD33" s="166">
        <f t="shared" si="119"/>
        <v>8.328579577866515</v>
      </c>
      <c r="BE33" s="169">
        <f t="shared" si="120"/>
        <v>1460</v>
      </c>
      <c r="BF33" s="247">
        <f t="shared" si="121"/>
        <v>2</v>
      </c>
      <c r="BG33" s="198">
        <v>17530</v>
      </c>
      <c r="BH33" s="247">
        <f t="shared" si="122"/>
        <v>2</v>
      </c>
      <c r="BI33" s="198">
        <v>18490</v>
      </c>
      <c r="BJ33" s="247">
        <f t="shared" si="123"/>
        <v>4</v>
      </c>
      <c r="BK33" s="101">
        <f t="shared" si="124"/>
        <v>5.476326297775242</v>
      </c>
      <c r="BL33" s="102">
        <f t="shared" si="125"/>
        <v>960</v>
      </c>
      <c r="BM33" s="247">
        <f t="shared" si="126"/>
        <v>2</v>
      </c>
      <c r="BN33" s="198">
        <v>17530</v>
      </c>
      <c r="BO33" s="247">
        <f t="shared" si="127"/>
        <v>1</v>
      </c>
      <c r="BP33" s="198">
        <v>18990</v>
      </c>
      <c r="BQ33" s="247">
        <f t="shared" si="128"/>
        <v>1</v>
      </c>
      <c r="BR33" s="101">
        <f t="shared" si="129"/>
        <v>8.328579577866515</v>
      </c>
      <c r="BS33" s="102">
        <f t="shared" si="130"/>
        <v>1460</v>
      </c>
      <c r="BT33" s="252">
        <f t="shared" si="131"/>
        <v>2</v>
      </c>
      <c r="BU33" s="205">
        <v>17530</v>
      </c>
      <c r="BV33" s="252">
        <f t="shared" si="132"/>
        <v>2</v>
      </c>
      <c r="BW33" s="205">
        <v>18490</v>
      </c>
      <c r="BX33" s="252">
        <f t="shared" si="133"/>
        <v>5</v>
      </c>
      <c r="BY33" s="202">
        <f t="shared" si="134"/>
        <v>5.476326297775242</v>
      </c>
      <c r="BZ33" s="211">
        <f t="shared" si="135"/>
        <v>960</v>
      </c>
      <c r="CA33" s="252">
        <f t="shared" si="136"/>
        <v>2</v>
      </c>
      <c r="CB33" s="205">
        <v>17530</v>
      </c>
      <c r="CC33" s="252">
        <f t="shared" si="137"/>
        <v>1</v>
      </c>
      <c r="CD33" s="205">
        <v>18990</v>
      </c>
      <c r="CE33" s="252">
        <f t="shared" si="138"/>
        <v>2</v>
      </c>
      <c r="CF33" s="202">
        <f t="shared" si="139"/>
        <v>8.328579577866515</v>
      </c>
      <c r="CG33" s="211">
        <f t="shared" si="140"/>
        <v>1460</v>
      </c>
      <c r="CH33" s="256">
        <f t="shared" si="141"/>
        <v>6</v>
      </c>
      <c r="CI33" s="123">
        <v>16220</v>
      </c>
      <c r="CJ33" s="256">
        <f t="shared" si="142"/>
        <v>5</v>
      </c>
      <c r="CK33" s="123">
        <v>17110</v>
      </c>
      <c r="CL33" s="256">
        <f t="shared" si="143"/>
        <v>4</v>
      </c>
      <c r="CM33" s="124">
        <f t="shared" si="144"/>
        <v>5.4870530209617758</v>
      </c>
      <c r="CN33" s="125">
        <f t="shared" si="145"/>
        <v>890</v>
      </c>
      <c r="CO33" s="260" t="s">
        <v>23</v>
      </c>
      <c r="CP33" s="189" t="s">
        <v>23</v>
      </c>
      <c r="CQ33" s="260" t="s">
        <v>23</v>
      </c>
      <c r="CR33" s="377"/>
      <c r="CS33" s="260" t="s">
        <v>23</v>
      </c>
      <c r="CT33" s="190" t="s">
        <v>23</v>
      </c>
      <c r="CU33" s="191" t="s">
        <v>23</v>
      </c>
      <c r="CV33" s="264">
        <f t="shared" si="148"/>
        <v>11</v>
      </c>
      <c r="CW33" s="156">
        <v>14950</v>
      </c>
      <c r="CX33" s="264">
        <f t="shared" si="149"/>
        <v>12</v>
      </c>
      <c r="CY33" s="156">
        <v>15770</v>
      </c>
      <c r="CZ33" s="264">
        <f t="shared" si="150"/>
        <v>5</v>
      </c>
      <c r="DA33" s="134">
        <f t="shared" si="151"/>
        <v>5.4849498327759196</v>
      </c>
      <c r="DB33" s="158">
        <f t="shared" si="152"/>
        <v>820</v>
      </c>
      <c r="DC33" s="271">
        <f t="shared" si="153"/>
        <v>1</v>
      </c>
      <c r="DD33" s="145">
        <v>15060</v>
      </c>
      <c r="DE33" s="271">
        <f t="shared" si="154"/>
        <v>1</v>
      </c>
      <c r="DF33" s="145">
        <v>15890</v>
      </c>
      <c r="DG33" s="271">
        <f t="shared" si="155"/>
        <v>3</v>
      </c>
      <c r="DH33" s="141">
        <f t="shared" si="156"/>
        <v>5.5112881806108902</v>
      </c>
      <c r="DI33" s="146">
        <f t="shared" si="157"/>
        <v>830</v>
      </c>
      <c r="DJ33" s="276">
        <f t="shared" si="158"/>
        <v>2</v>
      </c>
      <c r="DK33" s="75">
        <v>15260</v>
      </c>
      <c r="DL33" s="276">
        <f t="shared" si="159"/>
        <v>2</v>
      </c>
      <c r="DM33" s="75">
        <v>16100</v>
      </c>
      <c r="DN33" s="276">
        <f t="shared" si="160"/>
        <v>6</v>
      </c>
      <c r="DO33" s="83">
        <f t="shared" si="161"/>
        <v>5.5045871559633026</v>
      </c>
      <c r="DP33" s="76">
        <f t="shared" si="162"/>
        <v>840</v>
      </c>
      <c r="DQ33" s="1"/>
      <c r="DR33" s="1"/>
    </row>
    <row r="34" spans="1:129" x14ac:dyDescent="0.25">
      <c r="A34" s="3" t="s">
        <v>15</v>
      </c>
      <c r="B34" s="215">
        <f t="shared" si="163"/>
        <v>10</v>
      </c>
      <c r="C34" s="17">
        <v>12229</v>
      </c>
      <c r="D34" s="215">
        <f t="shared" si="83"/>
        <v>10</v>
      </c>
      <c r="E34" s="17">
        <v>12840</v>
      </c>
      <c r="F34" s="215">
        <f t="shared" si="84"/>
        <v>11</v>
      </c>
      <c r="G34" s="25">
        <f t="shared" si="164"/>
        <v>4.9963202224221117</v>
      </c>
      <c r="H34" s="20">
        <f t="shared" si="165"/>
        <v>611</v>
      </c>
      <c r="I34" s="219">
        <f t="shared" si="86"/>
        <v>5</v>
      </c>
      <c r="J34" s="39">
        <v>13860</v>
      </c>
      <c r="K34" s="219">
        <f t="shared" si="87"/>
        <v>5</v>
      </c>
      <c r="L34" s="39">
        <v>14553</v>
      </c>
      <c r="M34" s="219">
        <f t="shared" si="88"/>
        <v>11</v>
      </c>
      <c r="N34" s="43">
        <f t="shared" si="89"/>
        <v>5</v>
      </c>
      <c r="O34" s="44">
        <f t="shared" si="90"/>
        <v>693</v>
      </c>
      <c r="P34" s="225">
        <f t="shared" si="91"/>
        <v>8</v>
      </c>
      <c r="Q34" s="28">
        <v>13860</v>
      </c>
      <c r="R34" s="225">
        <f t="shared" si="92"/>
        <v>8</v>
      </c>
      <c r="S34" s="28">
        <v>14553</v>
      </c>
      <c r="T34" s="225">
        <f t="shared" si="93"/>
        <v>10</v>
      </c>
      <c r="U34" s="32">
        <f t="shared" si="94"/>
        <v>5</v>
      </c>
      <c r="V34" s="33">
        <f t="shared" si="95"/>
        <v>693</v>
      </c>
      <c r="W34" s="229">
        <f t="shared" si="96"/>
        <v>6</v>
      </c>
      <c r="X34" s="86">
        <v>15412</v>
      </c>
      <c r="Y34" s="229">
        <f t="shared" si="97"/>
        <v>6</v>
      </c>
      <c r="Z34" s="86">
        <v>16183</v>
      </c>
      <c r="AA34" s="229">
        <f t="shared" si="98"/>
        <v>10</v>
      </c>
      <c r="AB34" s="91">
        <f t="shared" si="99"/>
        <v>5.0025953802232026</v>
      </c>
      <c r="AC34" s="92">
        <f t="shared" si="100"/>
        <v>771</v>
      </c>
      <c r="AD34" s="233">
        <f t="shared" si="101"/>
        <v>11</v>
      </c>
      <c r="AE34" s="50">
        <v>15412</v>
      </c>
      <c r="AF34" s="233">
        <f t="shared" si="102"/>
        <v>12</v>
      </c>
      <c r="AG34" s="50">
        <v>16183</v>
      </c>
      <c r="AH34" s="233">
        <f t="shared" si="103"/>
        <v>8</v>
      </c>
      <c r="AI34" s="54">
        <f t="shared" si="104"/>
        <v>5.0025953802232026</v>
      </c>
      <c r="AJ34" s="55">
        <f t="shared" si="105"/>
        <v>771</v>
      </c>
      <c r="AK34" s="237">
        <f t="shared" si="106"/>
        <v>11</v>
      </c>
      <c r="AL34" s="186">
        <v>15412</v>
      </c>
      <c r="AM34" s="237">
        <f t="shared" si="107"/>
        <v>12</v>
      </c>
      <c r="AN34" s="186">
        <v>16183</v>
      </c>
      <c r="AO34" s="237">
        <f t="shared" si="108"/>
        <v>8</v>
      </c>
      <c r="AP34" s="179">
        <f t="shared" si="109"/>
        <v>5.0025953802232026</v>
      </c>
      <c r="AQ34" s="180">
        <f t="shared" si="110"/>
        <v>771</v>
      </c>
      <c r="AR34" s="242">
        <f t="shared" si="111"/>
        <v>10</v>
      </c>
      <c r="AS34" s="173">
        <v>15412</v>
      </c>
      <c r="AT34" s="242">
        <f t="shared" si="112"/>
        <v>11</v>
      </c>
      <c r="AU34" s="173">
        <v>16183</v>
      </c>
      <c r="AV34" s="242">
        <f t="shared" si="113"/>
        <v>7</v>
      </c>
      <c r="AW34" s="166">
        <f t="shared" si="114"/>
        <v>5.0025953802232026</v>
      </c>
      <c r="AX34" s="169">
        <f t="shared" si="115"/>
        <v>771</v>
      </c>
      <c r="AY34" s="242">
        <f t="shared" si="116"/>
        <v>9</v>
      </c>
      <c r="AZ34" s="173">
        <v>15614</v>
      </c>
      <c r="BA34" s="242">
        <f t="shared" si="117"/>
        <v>10</v>
      </c>
      <c r="BB34" s="173">
        <v>16395</v>
      </c>
      <c r="BC34" s="242">
        <f t="shared" si="118"/>
        <v>7</v>
      </c>
      <c r="BD34" s="166">
        <f t="shared" si="119"/>
        <v>5.0019213526322535</v>
      </c>
      <c r="BE34" s="169">
        <f t="shared" si="120"/>
        <v>781</v>
      </c>
      <c r="BF34" s="247">
        <f t="shared" si="121"/>
        <v>10</v>
      </c>
      <c r="BG34" s="198">
        <v>15412</v>
      </c>
      <c r="BH34" s="247">
        <f t="shared" si="122"/>
        <v>11</v>
      </c>
      <c r="BI34" s="198">
        <v>16183</v>
      </c>
      <c r="BJ34" s="247">
        <f t="shared" si="123"/>
        <v>7</v>
      </c>
      <c r="BK34" s="101">
        <f t="shared" si="124"/>
        <v>5.0025953802232026</v>
      </c>
      <c r="BL34" s="102">
        <f t="shared" si="125"/>
        <v>771</v>
      </c>
      <c r="BM34" s="247">
        <f t="shared" si="126"/>
        <v>9</v>
      </c>
      <c r="BN34" s="198">
        <v>15614</v>
      </c>
      <c r="BO34" s="247">
        <f t="shared" si="127"/>
        <v>10</v>
      </c>
      <c r="BP34" s="198">
        <v>16395</v>
      </c>
      <c r="BQ34" s="247">
        <f t="shared" si="128"/>
        <v>7</v>
      </c>
      <c r="BR34" s="101">
        <f t="shared" si="129"/>
        <v>5.0019213526322535</v>
      </c>
      <c r="BS34" s="102">
        <f t="shared" si="130"/>
        <v>781</v>
      </c>
      <c r="BT34" s="252">
        <f t="shared" si="131"/>
        <v>9</v>
      </c>
      <c r="BU34" s="205">
        <v>15614</v>
      </c>
      <c r="BV34" s="252">
        <f t="shared" si="132"/>
        <v>11</v>
      </c>
      <c r="BW34" s="205">
        <v>16183</v>
      </c>
      <c r="BX34" s="252">
        <f t="shared" si="133"/>
        <v>14</v>
      </c>
      <c r="BY34" s="202">
        <f t="shared" si="134"/>
        <v>3.6441654925067248</v>
      </c>
      <c r="BZ34" s="211">
        <f t="shared" si="135"/>
        <v>569</v>
      </c>
      <c r="CA34" s="252">
        <f t="shared" si="136"/>
        <v>10</v>
      </c>
      <c r="CB34" s="205">
        <v>15412</v>
      </c>
      <c r="CC34" s="252">
        <f t="shared" si="137"/>
        <v>11</v>
      </c>
      <c r="CD34" s="205">
        <v>16183</v>
      </c>
      <c r="CE34" s="252">
        <f t="shared" si="138"/>
        <v>8</v>
      </c>
      <c r="CF34" s="202">
        <f t="shared" si="139"/>
        <v>5.0025953802232026</v>
      </c>
      <c r="CG34" s="211">
        <f t="shared" si="140"/>
        <v>771</v>
      </c>
      <c r="CH34" s="256">
        <f t="shared" si="141"/>
        <v>9</v>
      </c>
      <c r="CI34" s="123">
        <v>15412</v>
      </c>
      <c r="CJ34" s="256">
        <f t="shared" si="142"/>
        <v>10</v>
      </c>
      <c r="CK34" s="123">
        <v>16183</v>
      </c>
      <c r="CL34" s="256">
        <f t="shared" si="143"/>
        <v>9</v>
      </c>
      <c r="CM34" s="124">
        <f t="shared" si="144"/>
        <v>5.0025953802232026</v>
      </c>
      <c r="CN34" s="125">
        <f t="shared" si="145"/>
        <v>771</v>
      </c>
      <c r="CO34" s="260" t="s">
        <v>23</v>
      </c>
      <c r="CP34" s="189" t="s">
        <v>23</v>
      </c>
      <c r="CQ34" s="260" t="s">
        <v>23</v>
      </c>
      <c r="CR34" s="377"/>
      <c r="CS34" s="260" t="s">
        <v>23</v>
      </c>
      <c r="CT34" s="190" t="s">
        <v>23</v>
      </c>
      <c r="CU34" s="191" t="s">
        <v>23</v>
      </c>
      <c r="CV34" s="264">
        <f t="shared" si="148"/>
        <v>2</v>
      </c>
      <c r="CW34" s="156">
        <v>16811</v>
      </c>
      <c r="CX34" s="264">
        <f t="shared" si="149"/>
        <v>3</v>
      </c>
      <c r="CY34" s="156">
        <v>17563</v>
      </c>
      <c r="CZ34" s="264">
        <f t="shared" si="150"/>
        <v>13</v>
      </c>
      <c r="DA34" s="134">
        <f t="shared" si="151"/>
        <v>4.4732615549342691</v>
      </c>
      <c r="DB34" s="158">
        <f t="shared" si="152"/>
        <v>752</v>
      </c>
      <c r="DC34" s="271">
        <f t="shared" si="153"/>
        <v>6</v>
      </c>
      <c r="DD34" s="145">
        <v>14222</v>
      </c>
      <c r="DE34" s="271">
        <f t="shared" si="154"/>
        <v>6</v>
      </c>
      <c r="DF34" s="145">
        <v>14933</v>
      </c>
      <c r="DG34" s="271">
        <f t="shared" si="155"/>
        <v>9</v>
      </c>
      <c r="DH34" s="141">
        <f t="shared" si="156"/>
        <v>4.9992968640135</v>
      </c>
      <c r="DI34" s="146">
        <f t="shared" si="157"/>
        <v>711</v>
      </c>
      <c r="DJ34" s="276">
        <f t="shared" si="158"/>
        <v>4</v>
      </c>
      <c r="DK34" s="75">
        <v>14595</v>
      </c>
      <c r="DL34" s="276">
        <f t="shared" si="159"/>
        <v>8</v>
      </c>
      <c r="DM34" s="75">
        <v>15172</v>
      </c>
      <c r="DN34" s="276">
        <f t="shared" si="160"/>
        <v>14</v>
      </c>
      <c r="DO34" s="83">
        <f t="shared" si="161"/>
        <v>3.9534087016101402</v>
      </c>
      <c r="DP34" s="76">
        <f t="shared" si="162"/>
        <v>577</v>
      </c>
      <c r="DQ34" s="1"/>
      <c r="DR34" s="1"/>
    </row>
    <row r="35" spans="1:129" x14ac:dyDescent="0.25">
      <c r="A35" s="3" t="s">
        <v>16</v>
      </c>
      <c r="B35" s="215">
        <f t="shared" si="163"/>
        <v>7</v>
      </c>
      <c r="C35" s="17">
        <v>12510</v>
      </c>
      <c r="D35" s="215">
        <f t="shared" si="83"/>
        <v>8</v>
      </c>
      <c r="E35" s="17">
        <v>13011</v>
      </c>
      <c r="F35" s="215">
        <f t="shared" si="84"/>
        <v>13</v>
      </c>
      <c r="G35" s="25">
        <f t="shared" si="164"/>
        <v>4.0047961630695443</v>
      </c>
      <c r="H35" s="20">
        <f t="shared" si="165"/>
        <v>501</v>
      </c>
      <c r="I35" s="219">
        <f t="shared" si="86"/>
        <v>3</v>
      </c>
      <c r="J35" s="39">
        <v>14289</v>
      </c>
      <c r="K35" s="219">
        <f t="shared" si="87"/>
        <v>3</v>
      </c>
      <c r="L35" s="39">
        <v>14861</v>
      </c>
      <c r="M35" s="219">
        <f t="shared" si="88"/>
        <v>13</v>
      </c>
      <c r="N35" s="43">
        <f t="shared" si="89"/>
        <v>4.0030792917628943</v>
      </c>
      <c r="O35" s="44">
        <f t="shared" si="90"/>
        <v>572</v>
      </c>
      <c r="P35" s="225">
        <f t="shared" si="91"/>
        <v>4</v>
      </c>
      <c r="Q35" s="28">
        <v>14289</v>
      </c>
      <c r="R35" s="225">
        <f t="shared" si="92"/>
        <v>6</v>
      </c>
      <c r="S35" s="28">
        <v>14861</v>
      </c>
      <c r="T35" s="225">
        <f t="shared" si="93"/>
        <v>12</v>
      </c>
      <c r="U35" s="32">
        <f t="shared" si="94"/>
        <v>4.0030792917628943</v>
      </c>
      <c r="V35" s="33">
        <f t="shared" si="95"/>
        <v>572</v>
      </c>
      <c r="W35" s="229">
        <f t="shared" si="96"/>
        <v>1</v>
      </c>
      <c r="X35" s="86">
        <v>17480</v>
      </c>
      <c r="Y35" s="229">
        <f t="shared" si="97"/>
        <v>1</v>
      </c>
      <c r="Z35" s="86">
        <v>18175</v>
      </c>
      <c r="AA35" s="229">
        <f t="shared" si="98"/>
        <v>13</v>
      </c>
      <c r="AB35" s="91">
        <f t="shared" si="99"/>
        <v>3.9759725400457664</v>
      </c>
      <c r="AC35" s="92">
        <f t="shared" si="100"/>
        <v>695</v>
      </c>
      <c r="AD35" s="233">
        <f t="shared" si="101"/>
        <v>2</v>
      </c>
      <c r="AE35" s="50">
        <v>17480</v>
      </c>
      <c r="AF35" s="233">
        <f t="shared" si="102"/>
        <v>3</v>
      </c>
      <c r="AG35" s="50">
        <v>18175</v>
      </c>
      <c r="AH35" s="233">
        <f t="shared" si="103"/>
        <v>14</v>
      </c>
      <c r="AI35" s="54">
        <f t="shared" si="104"/>
        <v>3.9759725400457664</v>
      </c>
      <c r="AJ35" s="55">
        <f t="shared" si="105"/>
        <v>695</v>
      </c>
      <c r="AK35" s="237">
        <f t="shared" si="106"/>
        <v>2</v>
      </c>
      <c r="AL35" s="186">
        <v>17480</v>
      </c>
      <c r="AM35" s="237">
        <f t="shared" si="107"/>
        <v>3</v>
      </c>
      <c r="AN35" s="186">
        <v>18175</v>
      </c>
      <c r="AO35" s="237">
        <f t="shared" si="108"/>
        <v>14</v>
      </c>
      <c r="AP35" s="179">
        <f t="shared" si="109"/>
        <v>3.9759725400457664</v>
      </c>
      <c r="AQ35" s="180">
        <f t="shared" si="110"/>
        <v>695</v>
      </c>
      <c r="AR35" s="242">
        <f t="shared" si="111"/>
        <v>3</v>
      </c>
      <c r="AS35" s="173">
        <v>17480</v>
      </c>
      <c r="AT35" s="242">
        <f t="shared" si="112"/>
        <v>7</v>
      </c>
      <c r="AU35" s="173">
        <v>16700</v>
      </c>
      <c r="AV35" s="242">
        <f t="shared" si="113"/>
        <v>14</v>
      </c>
      <c r="AW35" s="166">
        <f t="shared" si="114"/>
        <v>-4.4622425629290614</v>
      </c>
      <c r="AX35" s="169">
        <f t="shared" si="115"/>
        <v>-780</v>
      </c>
      <c r="AY35" s="242">
        <f t="shared" si="116"/>
        <v>3</v>
      </c>
      <c r="AZ35" s="173">
        <v>17480</v>
      </c>
      <c r="BA35" s="242">
        <f t="shared" si="117"/>
        <v>3</v>
      </c>
      <c r="BB35" s="173">
        <v>18175</v>
      </c>
      <c r="BC35" s="242">
        <f t="shared" si="118"/>
        <v>14</v>
      </c>
      <c r="BD35" s="166">
        <f t="shared" si="119"/>
        <v>3.9759725400457664</v>
      </c>
      <c r="BE35" s="169">
        <f t="shared" si="120"/>
        <v>695</v>
      </c>
      <c r="BF35" s="247">
        <f t="shared" si="121"/>
        <v>3</v>
      </c>
      <c r="BG35" s="198">
        <v>17480</v>
      </c>
      <c r="BH35" s="247">
        <f t="shared" si="122"/>
        <v>3</v>
      </c>
      <c r="BI35" s="198">
        <v>18175</v>
      </c>
      <c r="BJ35" s="247">
        <f t="shared" si="123"/>
        <v>14</v>
      </c>
      <c r="BK35" s="101">
        <f t="shared" si="124"/>
        <v>3.9759725400457664</v>
      </c>
      <c r="BL35" s="102">
        <f t="shared" si="125"/>
        <v>695</v>
      </c>
      <c r="BM35" s="247">
        <f t="shared" si="126"/>
        <v>3</v>
      </c>
      <c r="BN35" s="198">
        <v>17480</v>
      </c>
      <c r="BO35" s="247">
        <f t="shared" si="127"/>
        <v>3</v>
      </c>
      <c r="BP35" s="198">
        <v>18175</v>
      </c>
      <c r="BQ35" s="247">
        <f t="shared" si="128"/>
        <v>14</v>
      </c>
      <c r="BR35" s="101">
        <f t="shared" si="129"/>
        <v>3.9759725400457664</v>
      </c>
      <c r="BS35" s="102">
        <f t="shared" si="130"/>
        <v>695</v>
      </c>
      <c r="BT35" s="252">
        <f t="shared" si="131"/>
        <v>6</v>
      </c>
      <c r="BU35" s="205">
        <v>16057</v>
      </c>
      <c r="BV35" s="252">
        <f t="shared" si="132"/>
        <v>7</v>
      </c>
      <c r="BW35" s="205">
        <v>16700</v>
      </c>
      <c r="BX35" s="252">
        <f t="shared" si="133"/>
        <v>13</v>
      </c>
      <c r="BY35" s="202">
        <f t="shared" si="134"/>
        <v>4.0044840256585914</v>
      </c>
      <c r="BZ35" s="211">
        <f t="shared" si="135"/>
        <v>643</v>
      </c>
      <c r="CA35" s="252">
        <f t="shared" si="136"/>
        <v>5</v>
      </c>
      <c r="CB35" s="205">
        <v>16057</v>
      </c>
      <c r="CC35" s="252">
        <f t="shared" si="137"/>
        <v>7</v>
      </c>
      <c r="CD35" s="205">
        <v>16700</v>
      </c>
      <c r="CE35" s="252">
        <f t="shared" si="138"/>
        <v>14</v>
      </c>
      <c r="CF35" s="202">
        <f t="shared" si="139"/>
        <v>4.0044840256585914</v>
      </c>
      <c r="CG35" s="211">
        <f t="shared" si="140"/>
        <v>643</v>
      </c>
      <c r="CH35" s="256">
        <f t="shared" si="141"/>
        <v>2</v>
      </c>
      <c r="CI35" s="123">
        <v>17072</v>
      </c>
      <c r="CJ35" s="256">
        <f t="shared" si="142"/>
        <v>3</v>
      </c>
      <c r="CK35" s="123">
        <v>17761</v>
      </c>
      <c r="CL35" s="256">
        <f t="shared" si="143"/>
        <v>13</v>
      </c>
      <c r="CM35" s="124">
        <f t="shared" si="144"/>
        <v>4.0358481724461104</v>
      </c>
      <c r="CN35" s="125">
        <f t="shared" si="145"/>
        <v>689</v>
      </c>
      <c r="CO35" s="260">
        <f>RANK(CP35,CP$27:CP$40)</f>
        <v>2</v>
      </c>
      <c r="CP35" s="189">
        <v>17480</v>
      </c>
      <c r="CQ35" s="260">
        <f>RANK(CR35,CR$27:CR$40)</f>
        <v>2</v>
      </c>
      <c r="CR35" s="189">
        <v>18175</v>
      </c>
      <c r="CS35" s="260">
        <f>RANK(CT35,CT$27:CT$40)</f>
        <v>7</v>
      </c>
      <c r="CT35" s="111">
        <f t="shared" si="146"/>
        <v>3.9759725400457664</v>
      </c>
      <c r="CU35" s="112">
        <f t="shared" si="147"/>
        <v>695</v>
      </c>
      <c r="CV35" s="264">
        <f t="shared" si="148"/>
        <v>5</v>
      </c>
      <c r="CW35" s="156">
        <v>16323</v>
      </c>
      <c r="CX35" s="264">
        <f t="shared" si="149"/>
        <v>6</v>
      </c>
      <c r="CY35" s="156">
        <v>16983</v>
      </c>
      <c r="CZ35" s="264">
        <f t="shared" si="150"/>
        <v>14</v>
      </c>
      <c r="DA35" s="134">
        <f t="shared" si="151"/>
        <v>4.0433743797096122</v>
      </c>
      <c r="DB35" s="158">
        <f t="shared" si="152"/>
        <v>660</v>
      </c>
      <c r="DC35" s="271">
        <f t="shared" si="153"/>
        <v>3</v>
      </c>
      <c r="DD35" s="145">
        <v>14514</v>
      </c>
      <c r="DE35" s="271">
        <f t="shared" si="154"/>
        <v>4</v>
      </c>
      <c r="DF35" s="145">
        <v>15100</v>
      </c>
      <c r="DG35" s="271">
        <f t="shared" si="155"/>
        <v>12</v>
      </c>
      <c r="DH35" s="141">
        <f t="shared" si="156"/>
        <v>4.0374810527766298</v>
      </c>
      <c r="DI35" s="146">
        <f t="shared" si="157"/>
        <v>586</v>
      </c>
      <c r="DJ35" s="276">
        <f t="shared" si="158"/>
        <v>14</v>
      </c>
      <c r="DK35" s="75">
        <v>12765</v>
      </c>
      <c r="DL35" s="276">
        <f t="shared" si="159"/>
        <v>14</v>
      </c>
      <c r="DM35" s="75">
        <v>13275</v>
      </c>
      <c r="DN35" s="276">
        <f t="shared" si="160"/>
        <v>13</v>
      </c>
      <c r="DO35" s="83">
        <f t="shared" si="161"/>
        <v>3.9952996474735607</v>
      </c>
      <c r="DP35" s="76">
        <f t="shared" si="162"/>
        <v>510</v>
      </c>
      <c r="DQ35" s="1"/>
      <c r="DR35" s="1"/>
    </row>
    <row r="36" spans="1:129" x14ac:dyDescent="0.25">
      <c r="A36" s="3" t="s">
        <v>17</v>
      </c>
      <c r="B36" s="215">
        <f t="shared" si="163"/>
        <v>12</v>
      </c>
      <c r="C36" s="17">
        <v>11842</v>
      </c>
      <c r="D36" s="215">
        <f t="shared" si="83"/>
        <v>12</v>
      </c>
      <c r="E36" s="17">
        <v>12434</v>
      </c>
      <c r="F36" s="215">
        <f t="shared" si="84"/>
        <v>10</v>
      </c>
      <c r="G36" s="25">
        <f t="shared" si="164"/>
        <v>4.9991555480493162</v>
      </c>
      <c r="H36" s="20">
        <f t="shared" si="165"/>
        <v>592</v>
      </c>
      <c r="I36" s="219">
        <f t="shared" si="86"/>
        <v>10</v>
      </c>
      <c r="J36" s="39">
        <v>13187</v>
      </c>
      <c r="K36" s="219">
        <f t="shared" si="87"/>
        <v>12</v>
      </c>
      <c r="L36" s="39">
        <v>13857</v>
      </c>
      <c r="M36" s="219">
        <f t="shared" si="88"/>
        <v>9</v>
      </c>
      <c r="N36" s="43">
        <f t="shared" si="89"/>
        <v>5.0807613558807914</v>
      </c>
      <c r="O36" s="44">
        <f t="shared" si="90"/>
        <v>670</v>
      </c>
      <c r="P36" s="225">
        <f t="shared" si="91"/>
        <v>13</v>
      </c>
      <c r="Q36" s="28">
        <v>13187</v>
      </c>
      <c r="R36" s="225">
        <f t="shared" si="92"/>
        <v>13</v>
      </c>
      <c r="S36" s="28">
        <v>13857</v>
      </c>
      <c r="T36" s="225">
        <f t="shared" si="93"/>
        <v>8</v>
      </c>
      <c r="U36" s="32">
        <f t="shared" si="94"/>
        <v>5.0807613558807914</v>
      </c>
      <c r="V36" s="33">
        <f t="shared" si="95"/>
        <v>670</v>
      </c>
      <c r="W36" s="229">
        <f t="shared" si="96"/>
        <v>14</v>
      </c>
      <c r="X36" s="86">
        <v>14155</v>
      </c>
      <c r="Y36" s="229">
        <f t="shared" si="97"/>
        <v>14</v>
      </c>
      <c r="Z36" s="86">
        <v>14873</v>
      </c>
      <c r="AA36" s="229">
        <f t="shared" si="98"/>
        <v>8</v>
      </c>
      <c r="AB36" s="91">
        <f t="shared" si="99"/>
        <v>5.0724125750618159</v>
      </c>
      <c r="AC36" s="92">
        <f t="shared" si="100"/>
        <v>718</v>
      </c>
      <c r="AD36" s="233">
        <f t="shared" si="101"/>
        <v>7</v>
      </c>
      <c r="AE36" s="50">
        <v>15496</v>
      </c>
      <c r="AF36" s="233">
        <f t="shared" si="102"/>
        <v>11</v>
      </c>
      <c r="AG36" s="50">
        <v>16194</v>
      </c>
      <c r="AH36" s="233">
        <f t="shared" si="103"/>
        <v>13</v>
      </c>
      <c r="AI36" s="54">
        <f t="shared" si="104"/>
        <v>4.504388229220444</v>
      </c>
      <c r="AJ36" s="55">
        <f t="shared" si="105"/>
        <v>698</v>
      </c>
      <c r="AK36" s="237">
        <f t="shared" si="106"/>
        <v>7</v>
      </c>
      <c r="AL36" s="186">
        <v>15496</v>
      </c>
      <c r="AM36" s="237">
        <f t="shared" si="107"/>
        <v>11</v>
      </c>
      <c r="AN36" s="186">
        <v>16194</v>
      </c>
      <c r="AO36" s="237">
        <f t="shared" si="108"/>
        <v>13</v>
      </c>
      <c r="AP36" s="179">
        <f t="shared" si="109"/>
        <v>4.504388229220444</v>
      </c>
      <c r="AQ36" s="180">
        <f t="shared" si="110"/>
        <v>698</v>
      </c>
      <c r="AR36" s="242">
        <f t="shared" si="111"/>
        <v>13</v>
      </c>
      <c r="AS36" s="173">
        <v>15063</v>
      </c>
      <c r="AT36" s="242">
        <f t="shared" si="112"/>
        <v>13</v>
      </c>
      <c r="AU36" s="173">
        <v>15816</v>
      </c>
      <c r="AV36" s="242">
        <f t="shared" si="113"/>
        <v>10</v>
      </c>
      <c r="AW36" s="166">
        <f t="shared" si="114"/>
        <v>4.9990041824337785</v>
      </c>
      <c r="AX36" s="169">
        <f t="shared" si="115"/>
        <v>753</v>
      </c>
      <c r="AY36" s="242">
        <f t="shared" si="116"/>
        <v>13</v>
      </c>
      <c r="AZ36" s="173">
        <v>15063</v>
      </c>
      <c r="BA36" s="242">
        <f t="shared" si="117"/>
        <v>13</v>
      </c>
      <c r="BB36" s="173">
        <v>15816</v>
      </c>
      <c r="BC36" s="242">
        <f t="shared" si="118"/>
        <v>10</v>
      </c>
      <c r="BD36" s="166">
        <f t="shared" si="119"/>
        <v>4.9990041824337785</v>
      </c>
      <c r="BE36" s="169">
        <f t="shared" si="120"/>
        <v>753</v>
      </c>
      <c r="BF36" s="247">
        <f t="shared" si="121"/>
        <v>13</v>
      </c>
      <c r="BG36" s="198">
        <v>15063</v>
      </c>
      <c r="BH36" s="247">
        <f t="shared" si="122"/>
        <v>13</v>
      </c>
      <c r="BI36" s="198">
        <v>15816</v>
      </c>
      <c r="BJ36" s="247">
        <f t="shared" si="123"/>
        <v>10</v>
      </c>
      <c r="BK36" s="101">
        <f t="shared" si="124"/>
        <v>4.9990041824337785</v>
      </c>
      <c r="BL36" s="102">
        <f t="shared" si="125"/>
        <v>753</v>
      </c>
      <c r="BM36" s="247">
        <f t="shared" si="126"/>
        <v>13</v>
      </c>
      <c r="BN36" s="198">
        <v>15063</v>
      </c>
      <c r="BO36" s="247">
        <f t="shared" si="127"/>
        <v>13</v>
      </c>
      <c r="BP36" s="198">
        <v>15816</v>
      </c>
      <c r="BQ36" s="247">
        <f t="shared" si="128"/>
        <v>10</v>
      </c>
      <c r="BR36" s="101">
        <f t="shared" si="129"/>
        <v>4.9990041824337785</v>
      </c>
      <c r="BS36" s="102">
        <f t="shared" si="130"/>
        <v>753</v>
      </c>
      <c r="BT36" s="252">
        <f t="shared" si="131"/>
        <v>13</v>
      </c>
      <c r="BU36" s="205">
        <v>15063</v>
      </c>
      <c r="BV36" s="252">
        <f t="shared" si="132"/>
        <v>13</v>
      </c>
      <c r="BW36" s="205">
        <v>15816</v>
      </c>
      <c r="BX36" s="252">
        <f t="shared" si="133"/>
        <v>9</v>
      </c>
      <c r="BY36" s="202">
        <f t="shared" si="134"/>
        <v>4.9990041824337785</v>
      </c>
      <c r="BZ36" s="211">
        <f t="shared" si="135"/>
        <v>753</v>
      </c>
      <c r="CA36" s="252">
        <f t="shared" si="136"/>
        <v>13</v>
      </c>
      <c r="CB36" s="205">
        <v>15063</v>
      </c>
      <c r="CC36" s="252">
        <f t="shared" si="137"/>
        <v>13</v>
      </c>
      <c r="CD36" s="205">
        <v>15816</v>
      </c>
      <c r="CE36" s="252">
        <f t="shared" si="138"/>
        <v>11</v>
      </c>
      <c r="CF36" s="202">
        <f t="shared" si="139"/>
        <v>4.9990041824337785</v>
      </c>
      <c r="CG36" s="211">
        <f t="shared" si="140"/>
        <v>753</v>
      </c>
      <c r="CH36" s="256">
        <f t="shared" si="141"/>
        <v>7</v>
      </c>
      <c r="CI36" s="123">
        <v>15496</v>
      </c>
      <c r="CJ36" s="256">
        <f t="shared" si="142"/>
        <v>9</v>
      </c>
      <c r="CK36" s="123">
        <v>16194</v>
      </c>
      <c r="CL36" s="256">
        <f t="shared" si="143"/>
        <v>12</v>
      </c>
      <c r="CM36" s="124">
        <f t="shared" si="144"/>
        <v>4.504388229220444</v>
      </c>
      <c r="CN36" s="125">
        <f t="shared" si="145"/>
        <v>698</v>
      </c>
      <c r="CO36" s="260" t="s">
        <v>23</v>
      </c>
      <c r="CP36" s="189" t="s">
        <v>23</v>
      </c>
      <c r="CQ36" s="260" t="s">
        <v>23</v>
      </c>
      <c r="CR36" s="377"/>
      <c r="CS36" s="260" t="s">
        <v>23</v>
      </c>
      <c r="CT36" s="190" t="s">
        <v>23</v>
      </c>
      <c r="CU36" s="191" t="s">
        <v>23</v>
      </c>
      <c r="CV36" s="264">
        <f t="shared" si="148"/>
        <v>9</v>
      </c>
      <c r="CW36" s="156">
        <v>15052</v>
      </c>
      <c r="CX36" s="264">
        <f t="shared" si="149"/>
        <v>10</v>
      </c>
      <c r="CY36" s="156">
        <v>15805</v>
      </c>
      <c r="CZ36" s="264">
        <f t="shared" si="150"/>
        <v>9</v>
      </c>
      <c r="DA36" s="134">
        <f t="shared" si="151"/>
        <v>5.0026574541589159</v>
      </c>
      <c r="DB36" s="158">
        <f t="shared" si="152"/>
        <v>753</v>
      </c>
      <c r="DC36" s="271">
        <f t="shared" si="153"/>
        <v>13</v>
      </c>
      <c r="DD36" s="145">
        <v>13434</v>
      </c>
      <c r="DE36" s="271">
        <f t="shared" si="154"/>
        <v>13</v>
      </c>
      <c r="DF36" s="145">
        <v>14116</v>
      </c>
      <c r="DG36" s="271">
        <f t="shared" si="155"/>
        <v>7</v>
      </c>
      <c r="DH36" s="141">
        <f t="shared" si="156"/>
        <v>5.0766711329462559</v>
      </c>
      <c r="DI36" s="146">
        <f t="shared" si="157"/>
        <v>682</v>
      </c>
      <c r="DJ36" s="276">
        <f t="shared" si="158"/>
        <v>12</v>
      </c>
      <c r="DK36" s="75">
        <v>13375</v>
      </c>
      <c r="DL36" s="276">
        <f t="shared" si="159"/>
        <v>12</v>
      </c>
      <c r="DM36" s="75">
        <v>14044</v>
      </c>
      <c r="DN36" s="276">
        <f t="shared" si="160"/>
        <v>10</v>
      </c>
      <c r="DO36" s="83">
        <f t="shared" si="161"/>
        <v>5.0018691588785043</v>
      </c>
      <c r="DP36" s="76">
        <f t="shared" si="162"/>
        <v>669</v>
      </c>
      <c r="DQ36" s="1"/>
      <c r="DR36" s="1"/>
    </row>
    <row r="37" spans="1:129" x14ac:dyDescent="0.25">
      <c r="A37" s="3" t="s">
        <v>18</v>
      </c>
      <c r="B37" s="215">
        <f t="shared" si="163"/>
        <v>5</v>
      </c>
      <c r="C37" s="17">
        <v>12798</v>
      </c>
      <c r="D37" s="215">
        <f t="shared" si="83"/>
        <v>3</v>
      </c>
      <c r="E37" s="17">
        <v>13529</v>
      </c>
      <c r="F37" s="215">
        <f t="shared" si="84"/>
        <v>4</v>
      </c>
      <c r="G37" s="25">
        <f t="shared" si="164"/>
        <v>5.7118299734333489</v>
      </c>
      <c r="H37" s="20">
        <f t="shared" si="165"/>
        <v>731</v>
      </c>
      <c r="I37" s="219">
        <f t="shared" si="86"/>
        <v>2</v>
      </c>
      <c r="J37" s="39">
        <v>14597</v>
      </c>
      <c r="K37" s="219">
        <f t="shared" si="87"/>
        <v>2</v>
      </c>
      <c r="L37" s="39">
        <v>15375</v>
      </c>
      <c r="M37" s="219">
        <f t="shared" si="88"/>
        <v>7</v>
      </c>
      <c r="N37" s="43">
        <f t="shared" si="89"/>
        <v>5.3298623004726995</v>
      </c>
      <c r="O37" s="44">
        <f t="shared" si="90"/>
        <v>778</v>
      </c>
      <c r="P37" s="225">
        <f t="shared" si="91"/>
        <v>2</v>
      </c>
      <c r="Q37" s="28">
        <v>14597</v>
      </c>
      <c r="R37" s="225">
        <f t="shared" si="92"/>
        <v>2</v>
      </c>
      <c r="S37" s="28">
        <v>15375</v>
      </c>
      <c r="T37" s="225">
        <f t="shared" si="93"/>
        <v>6</v>
      </c>
      <c r="U37" s="32">
        <f t="shared" si="94"/>
        <v>5.3298623004726995</v>
      </c>
      <c r="V37" s="33">
        <f t="shared" si="95"/>
        <v>778</v>
      </c>
      <c r="W37" s="229">
        <f t="shared" si="96"/>
        <v>3</v>
      </c>
      <c r="X37" s="86">
        <v>15729</v>
      </c>
      <c r="Y37" s="229">
        <f t="shared" si="97"/>
        <v>3</v>
      </c>
      <c r="Z37" s="86">
        <v>16548</v>
      </c>
      <c r="AA37" s="229">
        <f t="shared" si="98"/>
        <v>7</v>
      </c>
      <c r="AB37" s="91">
        <f t="shared" si="99"/>
        <v>5.2069425901201605</v>
      </c>
      <c r="AC37" s="92">
        <f t="shared" si="100"/>
        <v>819</v>
      </c>
      <c r="AD37" s="233">
        <f t="shared" si="101"/>
        <v>5</v>
      </c>
      <c r="AE37" s="50">
        <v>16475</v>
      </c>
      <c r="AF37" s="233">
        <f t="shared" si="102"/>
        <v>4</v>
      </c>
      <c r="AG37" s="50">
        <v>17481</v>
      </c>
      <c r="AH37" s="233">
        <f t="shared" si="103"/>
        <v>2</v>
      </c>
      <c r="AI37" s="54">
        <f t="shared" si="104"/>
        <v>6.1062215477996968</v>
      </c>
      <c r="AJ37" s="55">
        <f t="shared" si="105"/>
        <v>1006</v>
      </c>
      <c r="AK37" s="237">
        <f t="shared" si="106"/>
        <v>5</v>
      </c>
      <c r="AL37" s="186">
        <v>16475</v>
      </c>
      <c r="AM37" s="237">
        <f t="shared" si="107"/>
        <v>4</v>
      </c>
      <c r="AN37" s="186">
        <v>17481</v>
      </c>
      <c r="AO37" s="237">
        <f t="shared" si="108"/>
        <v>2</v>
      </c>
      <c r="AP37" s="179">
        <f t="shared" si="109"/>
        <v>6.1062215477996968</v>
      </c>
      <c r="AQ37" s="180">
        <f t="shared" si="110"/>
        <v>1006</v>
      </c>
      <c r="AR37" s="242">
        <f t="shared" si="111"/>
        <v>5</v>
      </c>
      <c r="AS37" s="173">
        <v>16969</v>
      </c>
      <c r="AT37" s="242">
        <f t="shared" si="112"/>
        <v>4</v>
      </c>
      <c r="AU37" s="173">
        <v>17657</v>
      </c>
      <c r="AV37" s="242">
        <f t="shared" si="113"/>
        <v>13</v>
      </c>
      <c r="AW37" s="166">
        <f t="shared" si="114"/>
        <v>4.0544522364311391</v>
      </c>
      <c r="AX37" s="169">
        <f t="shared" si="115"/>
        <v>688</v>
      </c>
      <c r="AY37" s="242">
        <f t="shared" si="116"/>
        <v>5</v>
      </c>
      <c r="AZ37" s="173">
        <v>16969</v>
      </c>
      <c r="BA37" s="242">
        <f t="shared" si="117"/>
        <v>5</v>
      </c>
      <c r="BB37" s="173">
        <v>17657</v>
      </c>
      <c r="BC37" s="242">
        <f t="shared" si="118"/>
        <v>13</v>
      </c>
      <c r="BD37" s="166">
        <f t="shared" si="119"/>
        <v>4.0544522364311391</v>
      </c>
      <c r="BE37" s="169">
        <f t="shared" si="120"/>
        <v>688</v>
      </c>
      <c r="BF37" s="247">
        <f t="shared" si="121"/>
        <v>5</v>
      </c>
      <c r="BG37" s="198">
        <v>16969</v>
      </c>
      <c r="BH37" s="247">
        <f t="shared" si="122"/>
        <v>5</v>
      </c>
      <c r="BI37" s="198">
        <v>17657</v>
      </c>
      <c r="BJ37" s="247">
        <f t="shared" si="123"/>
        <v>13</v>
      </c>
      <c r="BK37" s="101">
        <f t="shared" si="124"/>
        <v>4.0544522364311391</v>
      </c>
      <c r="BL37" s="102">
        <f t="shared" si="125"/>
        <v>688</v>
      </c>
      <c r="BM37" s="247">
        <f t="shared" si="126"/>
        <v>5</v>
      </c>
      <c r="BN37" s="198">
        <v>16969</v>
      </c>
      <c r="BO37" s="247">
        <f t="shared" si="127"/>
        <v>5</v>
      </c>
      <c r="BP37" s="198">
        <v>17657</v>
      </c>
      <c r="BQ37" s="247">
        <f t="shared" si="128"/>
        <v>13</v>
      </c>
      <c r="BR37" s="101">
        <f t="shared" si="129"/>
        <v>4.0544522364311391</v>
      </c>
      <c r="BS37" s="102">
        <f t="shared" si="130"/>
        <v>688</v>
      </c>
      <c r="BT37" s="252">
        <f t="shared" si="131"/>
        <v>4</v>
      </c>
      <c r="BU37" s="205">
        <v>16969</v>
      </c>
      <c r="BV37" s="252">
        <f t="shared" si="132"/>
        <v>5</v>
      </c>
      <c r="BW37" s="205">
        <v>17657</v>
      </c>
      <c r="BX37" s="252">
        <f t="shared" si="133"/>
        <v>12</v>
      </c>
      <c r="BY37" s="202">
        <f t="shared" si="134"/>
        <v>4.0544522364311391</v>
      </c>
      <c r="BZ37" s="211">
        <f t="shared" si="135"/>
        <v>688</v>
      </c>
      <c r="CA37" s="252">
        <f t="shared" si="136"/>
        <v>4</v>
      </c>
      <c r="CB37" s="205">
        <v>16969</v>
      </c>
      <c r="CC37" s="252">
        <f t="shared" si="137"/>
        <v>5</v>
      </c>
      <c r="CD37" s="205">
        <v>17657</v>
      </c>
      <c r="CE37" s="252">
        <f t="shared" si="138"/>
        <v>13</v>
      </c>
      <c r="CF37" s="202">
        <f t="shared" si="139"/>
        <v>4.0544522364311391</v>
      </c>
      <c r="CG37" s="211">
        <f t="shared" si="140"/>
        <v>688</v>
      </c>
      <c r="CH37" s="256">
        <f t="shared" si="141"/>
        <v>4</v>
      </c>
      <c r="CI37" s="123">
        <v>16552</v>
      </c>
      <c r="CJ37" s="256">
        <f t="shared" si="142"/>
        <v>2</v>
      </c>
      <c r="CK37" s="123">
        <v>17796</v>
      </c>
      <c r="CL37" s="256">
        <f t="shared" si="143"/>
        <v>2</v>
      </c>
      <c r="CM37" s="124">
        <f t="shared" si="144"/>
        <v>7.5157080715321412</v>
      </c>
      <c r="CN37" s="125">
        <f t="shared" si="145"/>
        <v>1244</v>
      </c>
      <c r="CO37" s="260">
        <f>RANK(CP37,CP$27:CP$40)</f>
        <v>3</v>
      </c>
      <c r="CP37" s="189">
        <v>15950</v>
      </c>
      <c r="CQ37" s="260">
        <f>RANK(CR37,CR$27:CR$40)</f>
        <v>3</v>
      </c>
      <c r="CR37" s="189">
        <v>17472</v>
      </c>
      <c r="CS37" s="260">
        <f>RANK(CT37,CT$27:CT$40)</f>
        <v>1</v>
      </c>
      <c r="CT37" s="111">
        <f t="shared" si="146"/>
        <v>9.5423197492163006</v>
      </c>
      <c r="CU37" s="112">
        <f t="shared" si="147"/>
        <v>1522</v>
      </c>
      <c r="CV37" s="264">
        <f t="shared" si="148"/>
        <v>3</v>
      </c>
      <c r="CW37" s="156">
        <v>16497</v>
      </c>
      <c r="CX37" s="264">
        <f t="shared" si="149"/>
        <v>2</v>
      </c>
      <c r="CY37" s="156">
        <v>17827</v>
      </c>
      <c r="CZ37" s="264">
        <f t="shared" si="150"/>
        <v>1</v>
      </c>
      <c r="DA37" s="134">
        <f t="shared" si="151"/>
        <v>8.0620718918591265</v>
      </c>
      <c r="DB37" s="158">
        <f t="shared" si="152"/>
        <v>1330</v>
      </c>
      <c r="DC37" s="271">
        <f t="shared" si="153"/>
        <v>2</v>
      </c>
      <c r="DD37" s="145">
        <v>14532</v>
      </c>
      <c r="DE37" s="271">
        <f t="shared" si="154"/>
        <v>2</v>
      </c>
      <c r="DF37" s="145">
        <v>15231</v>
      </c>
      <c r="DG37" s="271">
        <f t="shared" si="155"/>
        <v>11</v>
      </c>
      <c r="DH37" s="141">
        <f t="shared" si="156"/>
        <v>4.8100743187448387</v>
      </c>
      <c r="DI37" s="146">
        <f t="shared" si="157"/>
        <v>699</v>
      </c>
      <c r="DJ37" s="276">
        <f t="shared" si="158"/>
        <v>7</v>
      </c>
      <c r="DK37" s="75">
        <v>14357</v>
      </c>
      <c r="DL37" s="276">
        <f t="shared" si="159"/>
        <v>4</v>
      </c>
      <c r="DM37" s="75">
        <v>15441</v>
      </c>
      <c r="DN37" s="276">
        <f t="shared" si="160"/>
        <v>2</v>
      </c>
      <c r="DO37" s="83">
        <f t="shared" si="161"/>
        <v>7.5503238838197397</v>
      </c>
      <c r="DP37" s="76">
        <f t="shared" si="162"/>
        <v>1084</v>
      </c>
      <c r="DQ37" s="1"/>
      <c r="DR37" s="1"/>
    </row>
    <row r="38" spans="1:129" x14ac:dyDescent="0.25">
      <c r="A38" s="3" t="s">
        <v>19</v>
      </c>
      <c r="B38" s="215">
        <f t="shared" si="163"/>
        <v>11</v>
      </c>
      <c r="C38" s="17">
        <v>11851</v>
      </c>
      <c r="D38" s="215">
        <f t="shared" si="83"/>
        <v>11</v>
      </c>
      <c r="E38" s="17">
        <v>12444</v>
      </c>
      <c r="F38" s="215">
        <f t="shared" si="84"/>
        <v>8</v>
      </c>
      <c r="G38" s="25">
        <f t="shared" si="164"/>
        <v>5.0037971479200065</v>
      </c>
      <c r="H38" s="20">
        <f t="shared" si="165"/>
        <v>593</v>
      </c>
      <c r="I38" s="219">
        <f t="shared" si="86"/>
        <v>14</v>
      </c>
      <c r="J38" s="39">
        <v>12516</v>
      </c>
      <c r="K38" s="219">
        <f t="shared" si="87"/>
        <v>14</v>
      </c>
      <c r="L38" s="39">
        <v>13142</v>
      </c>
      <c r="M38" s="219">
        <f t="shared" si="88"/>
        <v>10</v>
      </c>
      <c r="N38" s="43">
        <f t="shared" si="89"/>
        <v>5.0015979546180889</v>
      </c>
      <c r="O38" s="44">
        <f t="shared" si="90"/>
        <v>626</v>
      </c>
      <c r="P38" s="225">
        <f t="shared" si="91"/>
        <v>10</v>
      </c>
      <c r="Q38" s="28">
        <v>13478</v>
      </c>
      <c r="R38" s="225">
        <f t="shared" si="92"/>
        <v>11</v>
      </c>
      <c r="S38" s="28">
        <v>14152</v>
      </c>
      <c r="T38" s="225">
        <f t="shared" si="93"/>
        <v>9</v>
      </c>
      <c r="U38" s="32">
        <f t="shared" si="94"/>
        <v>5.0007419498441905</v>
      </c>
      <c r="V38" s="33">
        <f t="shared" si="95"/>
        <v>674</v>
      </c>
      <c r="W38" s="229">
        <f t="shared" si="96"/>
        <v>5</v>
      </c>
      <c r="X38" s="86">
        <v>15471</v>
      </c>
      <c r="Y38" s="229">
        <f t="shared" si="97"/>
        <v>5</v>
      </c>
      <c r="Z38" s="86">
        <v>16245</v>
      </c>
      <c r="AA38" s="229">
        <f t="shared" si="98"/>
        <v>9</v>
      </c>
      <c r="AB38" s="91">
        <f t="shared" si="99"/>
        <v>5.002908667830134</v>
      </c>
      <c r="AC38" s="92">
        <f t="shared" si="100"/>
        <v>774</v>
      </c>
      <c r="AD38" s="233">
        <f t="shared" si="101"/>
        <v>9</v>
      </c>
      <c r="AE38" s="50">
        <v>15471</v>
      </c>
      <c r="AF38" s="233">
        <f t="shared" si="102"/>
        <v>10</v>
      </c>
      <c r="AG38" s="50">
        <v>16245</v>
      </c>
      <c r="AH38" s="233">
        <f t="shared" si="103"/>
        <v>7</v>
      </c>
      <c r="AI38" s="54">
        <f t="shared" si="104"/>
        <v>5.002908667830134</v>
      </c>
      <c r="AJ38" s="55">
        <f t="shared" si="105"/>
        <v>774</v>
      </c>
      <c r="AK38" s="237">
        <f t="shared" si="106"/>
        <v>9</v>
      </c>
      <c r="AL38" s="186">
        <v>15471</v>
      </c>
      <c r="AM38" s="237">
        <f t="shared" si="107"/>
        <v>10</v>
      </c>
      <c r="AN38" s="186">
        <v>16245</v>
      </c>
      <c r="AO38" s="237">
        <f t="shared" si="108"/>
        <v>7</v>
      </c>
      <c r="AP38" s="179">
        <f t="shared" si="109"/>
        <v>5.002908667830134</v>
      </c>
      <c r="AQ38" s="180">
        <f t="shared" si="110"/>
        <v>774</v>
      </c>
      <c r="AR38" s="242">
        <f t="shared" si="111"/>
        <v>8</v>
      </c>
      <c r="AS38" s="173">
        <v>15763</v>
      </c>
      <c r="AT38" s="242">
        <f t="shared" si="112"/>
        <v>9</v>
      </c>
      <c r="AU38" s="173">
        <v>16551</v>
      </c>
      <c r="AV38" s="242">
        <f t="shared" si="113"/>
        <v>9</v>
      </c>
      <c r="AW38" s="166">
        <f t="shared" si="114"/>
        <v>4.9990484044915311</v>
      </c>
      <c r="AX38" s="169">
        <f t="shared" si="115"/>
        <v>788</v>
      </c>
      <c r="AY38" s="242">
        <f t="shared" si="116"/>
        <v>8</v>
      </c>
      <c r="AZ38" s="173">
        <v>15763</v>
      </c>
      <c r="BA38" s="242">
        <f t="shared" si="117"/>
        <v>9</v>
      </c>
      <c r="BB38" s="173">
        <v>16551</v>
      </c>
      <c r="BC38" s="242">
        <f t="shared" si="118"/>
        <v>9</v>
      </c>
      <c r="BD38" s="166">
        <f t="shared" si="119"/>
        <v>4.9990484044915311</v>
      </c>
      <c r="BE38" s="169">
        <f t="shared" si="120"/>
        <v>788</v>
      </c>
      <c r="BF38" s="247">
        <f t="shared" si="121"/>
        <v>8</v>
      </c>
      <c r="BG38" s="198">
        <v>15763</v>
      </c>
      <c r="BH38" s="247">
        <f t="shared" si="122"/>
        <v>9</v>
      </c>
      <c r="BI38" s="198">
        <v>16551</v>
      </c>
      <c r="BJ38" s="247">
        <f t="shared" si="123"/>
        <v>9</v>
      </c>
      <c r="BK38" s="101">
        <f t="shared" si="124"/>
        <v>4.9990484044915311</v>
      </c>
      <c r="BL38" s="102">
        <f t="shared" si="125"/>
        <v>788</v>
      </c>
      <c r="BM38" s="247">
        <f t="shared" si="126"/>
        <v>8</v>
      </c>
      <c r="BN38" s="198">
        <v>15763</v>
      </c>
      <c r="BO38" s="247">
        <f t="shared" si="127"/>
        <v>9</v>
      </c>
      <c r="BP38" s="198">
        <v>16551</v>
      </c>
      <c r="BQ38" s="247">
        <f t="shared" si="128"/>
        <v>9</v>
      </c>
      <c r="BR38" s="101">
        <f t="shared" si="129"/>
        <v>4.9990484044915311</v>
      </c>
      <c r="BS38" s="102">
        <f t="shared" si="130"/>
        <v>788</v>
      </c>
      <c r="BT38" s="252">
        <f t="shared" si="131"/>
        <v>8</v>
      </c>
      <c r="BU38" s="205">
        <v>15763</v>
      </c>
      <c r="BV38" s="252">
        <f t="shared" si="132"/>
        <v>9</v>
      </c>
      <c r="BW38" s="205">
        <v>16530</v>
      </c>
      <c r="BX38" s="252">
        <f t="shared" si="133"/>
        <v>11</v>
      </c>
      <c r="BY38" s="202">
        <f t="shared" si="134"/>
        <v>4.8658250333058426</v>
      </c>
      <c r="BZ38" s="211">
        <f t="shared" si="135"/>
        <v>767</v>
      </c>
      <c r="CA38" s="252">
        <f t="shared" si="136"/>
        <v>8</v>
      </c>
      <c r="CB38" s="205">
        <v>15743</v>
      </c>
      <c r="CC38" s="252">
        <f t="shared" si="137"/>
        <v>9</v>
      </c>
      <c r="CD38" s="205">
        <v>16530</v>
      </c>
      <c r="CE38" s="252">
        <f t="shared" si="138"/>
        <v>10</v>
      </c>
      <c r="CF38" s="202">
        <f t="shared" si="139"/>
        <v>4.9990471955789877</v>
      </c>
      <c r="CG38" s="211">
        <f t="shared" si="140"/>
        <v>787</v>
      </c>
      <c r="CH38" s="256">
        <f t="shared" si="141"/>
        <v>8</v>
      </c>
      <c r="CI38" s="123">
        <v>15471</v>
      </c>
      <c r="CJ38" s="256">
        <f t="shared" si="142"/>
        <v>7</v>
      </c>
      <c r="CK38" s="123">
        <v>16245</v>
      </c>
      <c r="CL38" s="256">
        <f t="shared" si="143"/>
        <v>8</v>
      </c>
      <c r="CM38" s="124">
        <f t="shared" si="144"/>
        <v>5.002908667830134</v>
      </c>
      <c r="CN38" s="125">
        <f t="shared" si="145"/>
        <v>774</v>
      </c>
      <c r="CO38" s="260" t="s">
        <v>23</v>
      </c>
      <c r="CP38" s="189" t="s">
        <v>23</v>
      </c>
      <c r="CQ38" s="260" t="s">
        <v>23</v>
      </c>
      <c r="CR38" s="377"/>
      <c r="CS38" s="260" t="s">
        <v>23</v>
      </c>
      <c r="CT38" s="190" t="s">
        <v>23</v>
      </c>
      <c r="CU38" s="191" t="s">
        <v>23</v>
      </c>
      <c r="CV38" s="264">
        <f t="shared" si="148"/>
        <v>8</v>
      </c>
      <c r="CW38" s="156">
        <v>15815</v>
      </c>
      <c r="CX38" s="264">
        <f t="shared" si="149"/>
        <v>8</v>
      </c>
      <c r="CY38" s="156">
        <v>16606</v>
      </c>
      <c r="CZ38" s="264">
        <f t="shared" si="150"/>
        <v>10</v>
      </c>
      <c r="DA38" s="134">
        <f t="shared" si="151"/>
        <v>5.0015807777426495</v>
      </c>
      <c r="DB38" s="158">
        <f t="shared" si="152"/>
        <v>791</v>
      </c>
      <c r="DC38" s="271">
        <f t="shared" si="153"/>
        <v>11</v>
      </c>
      <c r="DD38" s="145">
        <v>13618</v>
      </c>
      <c r="DE38" s="271">
        <f t="shared" si="154"/>
        <v>12</v>
      </c>
      <c r="DF38" s="145">
        <v>14299</v>
      </c>
      <c r="DG38" s="271">
        <f t="shared" si="155"/>
        <v>8</v>
      </c>
      <c r="DH38" s="141">
        <f t="shared" si="156"/>
        <v>5.0007343222205902</v>
      </c>
      <c r="DI38" s="146">
        <f t="shared" si="157"/>
        <v>681</v>
      </c>
      <c r="DJ38" s="276">
        <f t="shared" si="158"/>
        <v>11</v>
      </c>
      <c r="DK38" s="75">
        <v>13519</v>
      </c>
      <c r="DL38" s="276">
        <f t="shared" si="159"/>
        <v>11</v>
      </c>
      <c r="DM38" s="75">
        <v>14195</v>
      </c>
      <c r="DN38" s="276">
        <f t="shared" si="160"/>
        <v>11</v>
      </c>
      <c r="DO38" s="83">
        <f t="shared" si="161"/>
        <v>5.0003698498409648</v>
      </c>
      <c r="DP38" s="76">
        <f t="shared" si="162"/>
        <v>676</v>
      </c>
      <c r="DQ38" s="1"/>
      <c r="DR38" s="1"/>
    </row>
    <row r="39" spans="1:129" x14ac:dyDescent="0.25">
      <c r="A39" s="6" t="s">
        <v>21</v>
      </c>
      <c r="B39" s="215">
        <f t="shared" si="163"/>
        <v>4</v>
      </c>
      <c r="C39" s="17">
        <v>12812</v>
      </c>
      <c r="D39" s="215">
        <f t="shared" si="83"/>
        <v>6</v>
      </c>
      <c r="E39" s="17">
        <v>13381</v>
      </c>
      <c r="F39" s="215">
        <f t="shared" si="84"/>
        <v>12</v>
      </c>
      <c r="G39" s="25">
        <f t="shared" si="164"/>
        <v>4.4411489228847953</v>
      </c>
      <c r="H39" s="20">
        <f t="shared" si="165"/>
        <v>569</v>
      </c>
      <c r="I39" s="219">
        <f t="shared" si="86"/>
        <v>12</v>
      </c>
      <c r="J39" s="39">
        <v>13100</v>
      </c>
      <c r="K39" s="219">
        <f t="shared" si="87"/>
        <v>10</v>
      </c>
      <c r="L39" s="39">
        <v>13909</v>
      </c>
      <c r="M39" s="219">
        <f t="shared" si="88"/>
        <v>4</v>
      </c>
      <c r="N39" s="43">
        <f t="shared" si="89"/>
        <v>6.1755725190839694</v>
      </c>
      <c r="O39" s="44">
        <f t="shared" si="90"/>
        <v>809</v>
      </c>
      <c r="P39" s="225">
        <f t="shared" si="91"/>
        <v>3</v>
      </c>
      <c r="Q39" s="28">
        <v>14580</v>
      </c>
      <c r="R39" s="225">
        <f t="shared" si="92"/>
        <v>4</v>
      </c>
      <c r="S39" s="28">
        <v>15147</v>
      </c>
      <c r="T39" s="225">
        <f t="shared" si="93"/>
        <v>14</v>
      </c>
      <c r="U39" s="32">
        <f t="shared" si="94"/>
        <v>3.8888888888888888</v>
      </c>
      <c r="V39" s="33">
        <f t="shared" si="95"/>
        <v>567</v>
      </c>
      <c r="W39" s="229">
        <f t="shared" si="96"/>
        <v>4</v>
      </c>
      <c r="X39" s="86">
        <v>15527</v>
      </c>
      <c r="Y39" s="229">
        <f t="shared" si="97"/>
        <v>8</v>
      </c>
      <c r="Z39" s="86">
        <v>16119</v>
      </c>
      <c r="AA39" s="229">
        <f t="shared" si="98"/>
        <v>14</v>
      </c>
      <c r="AB39" s="91">
        <f t="shared" si="99"/>
        <v>3.8127133380562892</v>
      </c>
      <c r="AC39" s="92">
        <f t="shared" si="100"/>
        <v>592</v>
      </c>
      <c r="AD39" s="233">
        <f t="shared" si="101"/>
        <v>6</v>
      </c>
      <c r="AE39" s="50">
        <v>16251</v>
      </c>
      <c r="AF39" s="233">
        <f t="shared" si="102"/>
        <v>6</v>
      </c>
      <c r="AG39" s="50">
        <v>17050</v>
      </c>
      <c r="AH39" s="233">
        <f t="shared" si="103"/>
        <v>11</v>
      </c>
      <c r="AI39" s="54">
        <f t="shared" si="104"/>
        <v>4.9166205156605747</v>
      </c>
      <c r="AJ39" s="55">
        <f t="shared" si="105"/>
        <v>799</v>
      </c>
      <c r="AK39" s="237">
        <f t="shared" si="106"/>
        <v>6</v>
      </c>
      <c r="AL39" s="186">
        <v>16251</v>
      </c>
      <c r="AM39" s="237">
        <f t="shared" si="107"/>
        <v>6</v>
      </c>
      <c r="AN39" s="186">
        <v>17050</v>
      </c>
      <c r="AO39" s="237">
        <f t="shared" si="108"/>
        <v>11</v>
      </c>
      <c r="AP39" s="179">
        <f t="shared" si="109"/>
        <v>4.9166205156605747</v>
      </c>
      <c r="AQ39" s="180">
        <f t="shared" si="110"/>
        <v>799</v>
      </c>
      <c r="AR39" s="242">
        <f t="shared" si="111"/>
        <v>6</v>
      </c>
      <c r="AS39" s="173">
        <v>16251</v>
      </c>
      <c r="AT39" s="242">
        <f t="shared" si="112"/>
        <v>5</v>
      </c>
      <c r="AU39" s="173">
        <v>17050</v>
      </c>
      <c r="AV39" s="242">
        <f t="shared" si="113"/>
        <v>12</v>
      </c>
      <c r="AW39" s="166">
        <f t="shared" si="114"/>
        <v>4.9166205156605747</v>
      </c>
      <c r="AX39" s="169">
        <f t="shared" si="115"/>
        <v>799</v>
      </c>
      <c r="AY39" s="242">
        <f t="shared" si="116"/>
        <v>6</v>
      </c>
      <c r="AZ39" s="173">
        <v>16251</v>
      </c>
      <c r="BA39" s="242">
        <f t="shared" si="117"/>
        <v>6</v>
      </c>
      <c r="BB39" s="173">
        <v>17050</v>
      </c>
      <c r="BC39" s="242">
        <f t="shared" si="118"/>
        <v>12</v>
      </c>
      <c r="BD39" s="166">
        <f t="shared" si="119"/>
        <v>4.9166205156605747</v>
      </c>
      <c r="BE39" s="169">
        <f t="shared" si="120"/>
        <v>799</v>
      </c>
      <c r="BF39" s="247">
        <f t="shared" si="121"/>
        <v>6</v>
      </c>
      <c r="BG39" s="198">
        <v>16251</v>
      </c>
      <c r="BH39" s="247">
        <f t="shared" si="122"/>
        <v>6</v>
      </c>
      <c r="BI39" s="198">
        <v>17050</v>
      </c>
      <c r="BJ39" s="247">
        <f t="shared" si="123"/>
        <v>12</v>
      </c>
      <c r="BK39" s="101">
        <f t="shared" si="124"/>
        <v>4.9166205156605747</v>
      </c>
      <c r="BL39" s="102">
        <f t="shared" si="125"/>
        <v>799</v>
      </c>
      <c r="BM39" s="247">
        <f t="shared" si="126"/>
        <v>6</v>
      </c>
      <c r="BN39" s="198">
        <v>16251</v>
      </c>
      <c r="BO39" s="247">
        <f t="shared" si="127"/>
        <v>6</v>
      </c>
      <c r="BP39" s="198">
        <v>17050</v>
      </c>
      <c r="BQ39" s="247">
        <f t="shared" si="128"/>
        <v>12</v>
      </c>
      <c r="BR39" s="101">
        <f t="shared" si="129"/>
        <v>4.9166205156605747</v>
      </c>
      <c r="BS39" s="102">
        <f t="shared" si="130"/>
        <v>799</v>
      </c>
      <c r="BT39" s="252">
        <f t="shared" si="131"/>
        <v>5</v>
      </c>
      <c r="BU39" s="205">
        <v>16251</v>
      </c>
      <c r="BV39" s="252">
        <f t="shared" si="132"/>
        <v>4</v>
      </c>
      <c r="BW39" s="205">
        <v>17832</v>
      </c>
      <c r="BX39" s="252">
        <f t="shared" si="133"/>
        <v>1</v>
      </c>
      <c r="BY39" s="202">
        <f t="shared" si="134"/>
        <v>9.7286320841794343</v>
      </c>
      <c r="BZ39" s="211">
        <f t="shared" si="135"/>
        <v>1581</v>
      </c>
      <c r="CA39" s="252">
        <f t="shared" si="136"/>
        <v>6</v>
      </c>
      <c r="CB39" s="205">
        <v>15955</v>
      </c>
      <c r="CC39" s="252">
        <f t="shared" si="137"/>
        <v>4</v>
      </c>
      <c r="CD39" s="205">
        <v>17832</v>
      </c>
      <c r="CE39" s="252">
        <f t="shared" si="138"/>
        <v>1</v>
      </c>
      <c r="CF39" s="202">
        <f t="shared" si="139"/>
        <v>11.764337198370416</v>
      </c>
      <c r="CG39" s="211">
        <f t="shared" si="140"/>
        <v>1877</v>
      </c>
      <c r="CH39" s="256">
        <f t="shared" si="141"/>
        <v>5</v>
      </c>
      <c r="CI39" s="123">
        <v>16348</v>
      </c>
      <c r="CJ39" s="256">
        <f t="shared" si="142"/>
        <v>6</v>
      </c>
      <c r="CK39" s="123">
        <v>16797</v>
      </c>
      <c r="CL39" s="256">
        <f t="shared" si="143"/>
        <v>14</v>
      </c>
      <c r="CM39" s="124">
        <f t="shared" si="144"/>
        <v>2.7465133349645217</v>
      </c>
      <c r="CN39" s="125">
        <f t="shared" si="145"/>
        <v>449</v>
      </c>
      <c r="CO39" s="260">
        <f>RANK(CP39,CP$27:CP$40)</f>
        <v>7</v>
      </c>
      <c r="CP39" s="189">
        <v>15123</v>
      </c>
      <c r="CQ39" s="260">
        <f>RANK(CR39,CR$27:CR$40)</f>
        <v>8</v>
      </c>
      <c r="CR39" s="189">
        <v>15256</v>
      </c>
      <c r="CS39" s="260">
        <f>RANK(CT39,CT$27:CT$40)</f>
        <v>8</v>
      </c>
      <c r="CT39" s="111">
        <f t="shared" si="146"/>
        <v>0.87945513456324809</v>
      </c>
      <c r="CU39" s="112">
        <f t="shared" si="147"/>
        <v>133</v>
      </c>
      <c r="CV39" s="264">
        <f t="shared" si="148"/>
        <v>4</v>
      </c>
      <c r="CW39" s="156">
        <v>16419</v>
      </c>
      <c r="CX39" s="264">
        <f t="shared" si="149"/>
        <v>4</v>
      </c>
      <c r="CY39" s="156">
        <v>17240</v>
      </c>
      <c r="CZ39" s="264">
        <f t="shared" si="150"/>
        <v>11</v>
      </c>
      <c r="DA39" s="134">
        <f t="shared" si="151"/>
        <v>5.0003045252451432</v>
      </c>
      <c r="DB39" s="158">
        <f t="shared" si="152"/>
        <v>821</v>
      </c>
      <c r="DC39" s="271">
        <f t="shared" si="153"/>
        <v>4</v>
      </c>
      <c r="DD39" s="145">
        <v>14500</v>
      </c>
      <c r="DE39" s="271">
        <f t="shared" si="154"/>
        <v>3</v>
      </c>
      <c r="DF39" s="145">
        <v>15220</v>
      </c>
      <c r="DG39" s="271">
        <f t="shared" si="155"/>
        <v>10</v>
      </c>
      <c r="DH39" s="141">
        <f t="shared" si="156"/>
        <v>4.9655172413793105</v>
      </c>
      <c r="DI39" s="146">
        <f t="shared" si="157"/>
        <v>720</v>
      </c>
      <c r="DJ39" s="276">
        <f t="shared" si="158"/>
        <v>10</v>
      </c>
      <c r="DK39" s="75">
        <v>13794</v>
      </c>
      <c r="DL39" s="276">
        <f t="shared" si="159"/>
        <v>10</v>
      </c>
      <c r="DM39" s="75">
        <v>14500</v>
      </c>
      <c r="DN39" s="276">
        <f t="shared" si="160"/>
        <v>9</v>
      </c>
      <c r="DO39" s="83">
        <f t="shared" si="161"/>
        <v>5.1181673191242565</v>
      </c>
      <c r="DP39" s="76">
        <f t="shared" si="162"/>
        <v>706</v>
      </c>
      <c r="DQ39" s="1"/>
      <c r="DR39" s="1"/>
    </row>
    <row r="40" spans="1:129" ht="15.75" thickBot="1" x14ac:dyDescent="0.3">
      <c r="A40" s="7" t="s">
        <v>20</v>
      </c>
      <c r="B40" s="216">
        <f t="shared" si="163"/>
        <v>9</v>
      </c>
      <c r="C40" s="18">
        <v>12290</v>
      </c>
      <c r="D40" s="216">
        <f t="shared" si="83"/>
        <v>9</v>
      </c>
      <c r="E40" s="18">
        <v>12960</v>
      </c>
      <c r="F40" s="216">
        <f t="shared" si="84"/>
        <v>6</v>
      </c>
      <c r="G40" s="26">
        <f t="shared" si="164"/>
        <v>5.4515866558177377</v>
      </c>
      <c r="H40" s="21">
        <f t="shared" si="165"/>
        <v>670</v>
      </c>
      <c r="I40" s="220">
        <f t="shared" si="86"/>
        <v>7</v>
      </c>
      <c r="J40" s="40">
        <v>13620</v>
      </c>
      <c r="K40" s="220">
        <f t="shared" si="87"/>
        <v>9</v>
      </c>
      <c r="L40" s="40">
        <v>14370</v>
      </c>
      <c r="M40" s="220">
        <f t="shared" si="88"/>
        <v>5</v>
      </c>
      <c r="N40" s="45">
        <f t="shared" si="89"/>
        <v>5.5066079295154182</v>
      </c>
      <c r="O40" s="46">
        <f t="shared" si="90"/>
        <v>750</v>
      </c>
      <c r="P40" s="226">
        <f t="shared" si="91"/>
        <v>9</v>
      </c>
      <c r="Q40" s="29">
        <v>13620</v>
      </c>
      <c r="R40" s="226">
        <f t="shared" si="92"/>
        <v>10</v>
      </c>
      <c r="S40" s="29">
        <v>14370</v>
      </c>
      <c r="T40" s="226">
        <f t="shared" si="93"/>
        <v>4</v>
      </c>
      <c r="U40" s="34">
        <f t="shared" si="94"/>
        <v>5.5066079295154182</v>
      </c>
      <c r="V40" s="35">
        <f t="shared" si="95"/>
        <v>750</v>
      </c>
      <c r="W40" s="230">
        <f t="shared" si="96"/>
        <v>10</v>
      </c>
      <c r="X40" s="87">
        <v>14990</v>
      </c>
      <c r="Y40" s="230">
        <f t="shared" si="97"/>
        <v>10</v>
      </c>
      <c r="Z40" s="87">
        <v>15790</v>
      </c>
      <c r="AA40" s="230">
        <f t="shared" si="98"/>
        <v>6</v>
      </c>
      <c r="AB40" s="93">
        <f t="shared" si="99"/>
        <v>5.3368912608405603</v>
      </c>
      <c r="AC40" s="94">
        <f t="shared" si="100"/>
        <v>800</v>
      </c>
      <c r="AD40" s="234">
        <f t="shared" si="101"/>
        <v>10</v>
      </c>
      <c r="AE40" s="51">
        <v>15470</v>
      </c>
      <c r="AF40" s="234">
        <f t="shared" si="102"/>
        <v>8</v>
      </c>
      <c r="AG40" s="51">
        <v>16300</v>
      </c>
      <c r="AH40" s="234">
        <f t="shared" si="103"/>
        <v>6</v>
      </c>
      <c r="AI40" s="56">
        <f t="shared" si="104"/>
        <v>5.3652230122818354</v>
      </c>
      <c r="AJ40" s="57">
        <f t="shared" si="105"/>
        <v>830</v>
      </c>
      <c r="AK40" s="238">
        <f t="shared" si="106"/>
        <v>10</v>
      </c>
      <c r="AL40" s="187">
        <v>15470</v>
      </c>
      <c r="AM40" s="239">
        <f t="shared" si="107"/>
        <v>8</v>
      </c>
      <c r="AN40" s="187">
        <v>16300</v>
      </c>
      <c r="AO40" s="238">
        <f t="shared" si="108"/>
        <v>6</v>
      </c>
      <c r="AP40" s="181">
        <f t="shared" si="109"/>
        <v>5.3652230122818354</v>
      </c>
      <c r="AQ40" s="182">
        <f t="shared" si="110"/>
        <v>830</v>
      </c>
      <c r="AR40" s="243">
        <f t="shared" si="111"/>
        <v>7</v>
      </c>
      <c r="AS40" s="174">
        <v>15860</v>
      </c>
      <c r="AT40" s="244">
        <f t="shared" si="112"/>
        <v>6</v>
      </c>
      <c r="AU40" s="174">
        <v>16710</v>
      </c>
      <c r="AV40" s="243">
        <f t="shared" si="113"/>
        <v>5</v>
      </c>
      <c r="AW40" s="167">
        <f t="shared" si="114"/>
        <v>5.3593947036569984</v>
      </c>
      <c r="AX40" s="170">
        <f t="shared" si="115"/>
        <v>850</v>
      </c>
      <c r="AY40" s="243">
        <f t="shared" si="116"/>
        <v>7</v>
      </c>
      <c r="AZ40" s="174">
        <v>15860</v>
      </c>
      <c r="BA40" s="244">
        <f t="shared" si="117"/>
        <v>7</v>
      </c>
      <c r="BB40" s="174">
        <v>16710</v>
      </c>
      <c r="BC40" s="243">
        <f t="shared" si="118"/>
        <v>5</v>
      </c>
      <c r="BD40" s="167">
        <f t="shared" si="119"/>
        <v>5.3593947036569984</v>
      </c>
      <c r="BE40" s="170">
        <f t="shared" si="120"/>
        <v>850</v>
      </c>
      <c r="BF40" s="248">
        <f t="shared" si="121"/>
        <v>7</v>
      </c>
      <c r="BG40" s="199">
        <v>15860</v>
      </c>
      <c r="BH40" s="249">
        <f t="shared" si="122"/>
        <v>7</v>
      </c>
      <c r="BI40" s="199">
        <v>16710</v>
      </c>
      <c r="BJ40" s="248">
        <f t="shared" si="123"/>
        <v>5</v>
      </c>
      <c r="BK40" s="103">
        <f t="shared" si="124"/>
        <v>5.3593947036569984</v>
      </c>
      <c r="BL40" s="104">
        <f t="shared" si="125"/>
        <v>850</v>
      </c>
      <c r="BM40" s="248">
        <f t="shared" si="126"/>
        <v>7</v>
      </c>
      <c r="BN40" s="199">
        <v>15860</v>
      </c>
      <c r="BO40" s="249">
        <f t="shared" si="127"/>
        <v>7</v>
      </c>
      <c r="BP40" s="199">
        <v>16710</v>
      </c>
      <c r="BQ40" s="248">
        <f t="shared" si="128"/>
        <v>5</v>
      </c>
      <c r="BR40" s="103">
        <f t="shared" si="129"/>
        <v>5.3593947036569984</v>
      </c>
      <c r="BS40" s="104">
        <f t="shared" si="130"/>
        <v>850</v>
      </c>
      <c r="BT40" s="253">
        <f t="shared" si="131"/>
        <v>7</v>
      </c>
      <c r="BU40" s="206">
        <v>15860</v>
      </c>
      <c r="BV40" s="253">
        <f t="shared" si="132"/>
        <v>6</v>
      </c>
      <c r="BW40" s="206">
        <v>16710</v>
      </c>
      <c r="BX40" s="253">
        <f t="shared" si="133"/>
        <v>6</v>
      </c>
      <c r="BY40" s="203">
        <f t="shared" si="134"/>
        <v>5.3593947036569984</v>
      </c>
      <c r="BZ40" s="212">
        <f t="shared" si="135"/>
        <v>850</v>
      </c>
      <c r="CA40" s="253">
        <f t="shared" si="136"/>
        <v>7</v>
      </c>
      <c r="CB40" s="206">
        <v>15860</v>
      </c>
      <c r="CC40" s="253">
        <f t="shared" si="137"/>
        <v>6</v>
      </c>
      <c r="CD40" s="206">
        <v>16710</v>
      </c>
      <c r="CE40" s="253">
        <f t="shared" si="138"/>
        <v>6</v>
      </c>
      <c r="CF40" s="203">
        <f t="shared" si="139"/>
        <v>5.3593947036569984</v>
      </c>
      <c r="CG40" s="212">
        <f t="shared" si="140"/>
        <v>850</v>
      </c>
      <c r="CH40" s="257">
        <f t="shared" si="141"/>
        <v>14</v>
      </c>
      <c r="CI40" s="126">
        <v>14430</v>
      </c>
      <c r="CJ40" s="257">
        <f t="shared" si="142"/>
        <v>14</v>
      </c>
      <c r="CK40" s="126">
        <v>15210</v>
      </c>
      <c r="CL40" s="257">
        <f t="shared" si="143"/>
        <v>6</v>
      </c>
      <c r="CM40" s="127">
        <f t="shared" si="144"/>
        <v>5.4054054054054053</v>
      </c>
      <c r="CN40" s="128">
        <f t="shared" si="145"/>
        <v>780</v>
      </c>
      <c r="CO40" s="261">
        <f>RANK(CP40,CP$27:CP$40)</f>
        <v>6</v>
      </c>
      <c r="CP40" s="193">
        <v>15470</v>
      </c>
      <c r="CQ40" s="261">
        <f>RANK(CR40,CR$27:CR$40)</f>
        <v>5</v>
      </c>
      <c r="CR40" s="193">
        <v>16300</v>
      </c>
      <c r="CS40" s="261">
        <f>RANK(CT40,CT$27:CT$40)</f>
        <v>4</v>
      </c>
      <c r="CT40" s="114">
        <f t="shared" si="146"/>
        <v>5.3652230122818354</v>
      </c>
      <c r="CU40" s="115">
        <f t="shared" si="147"/>
        <v>830</v>
      </c>
      <c r="CV40" s="265">
        <f t="shared" si="148"/>
        <v>7</v>
      </c>
      <c r="CW40" s="157">
        <v>15880</v>
      </c>
      <c r="CX40" s="265">
        <f t="shared" si="149"/>
        <v>7</v>
      </c>
      <c r="CY40" s="157">
        <v>16730</v>
      </c>
      <c r="CZ40" s="265">
        <f t="shared" si="150"/>
        <v>6</v>
      </c>
      <c r="DA40" s="135">
        <f t="shared" si="151"/>
        <v>5.3526448362720407</v>
      </c>
      <c r="DB40" s="160">
        <f t="shared" si="152"/>
        <v>850</v>
      </c>
      <c r="DC40" s="272">
        <f t="shared" si="153"/>
        <v>9</v>
      </c>
      <c r="DD40" s="147">
        <v>13840</v>
      </c>
      <c r="DE40" s="272">
        <f t="shared" si="154"/>
        <v>7</v>
      </c>
      <c r="DF40" s="147">
        <v>14590</v>
      </c>
      <c r="DG40" s="272">
        <f t="shared" si="155"/>
        <v>4</v>
      </c>
      <c r="DH40" s="142">
        <f t="shared" si="156"/>
        <v>5.4190751445086702</v>
      </c>
      <c r="DI40" s="148">
        <f t="shared" si="157"/>
        <v>750</v>
      </c>
      <c r="DJ40" s="277">
        <f t="shared" si="158"/>
        <v>8</v>
      </c>
      <c r="DK40" s="77">
        <v>14310</v>
      </c>
      <c r="DL40" s="277">
        <f t="shared" si="159"/>
        <v>9</v>
      </c>
      <c r="DM40" s="77">
        <v>15080</v>
      </c>
      <c r="DN40" s="277">
        <f t="shared" si="160"/>
        <v>7</v>
      </c>
      <c r="DO40" s="84">
        <f t="shared" si="161"/>
        <v>5.3808525506638718</v>
      </c>
      <c r="DP40" s="78">
        <f t="shared" si="162"/>
        <v>770</v>
      </c>
      <c r="DQ40" s="1"/>
      <c r="DR40" s="1"/>
    </row>
    <row r="41" spans="1:129" ht="15.75" thickBot="1" x14ac:dyDescent="0.3">
      <c r="A41" s="4" t="s">
        <v>22</v>
      </c>
      <c r="B41" s="22" t="s">
        <v>23</v>
      </c>
      <c r="C41" s="287">
        <f>AVERAGE(C27:C40)</f>
        <v>12410.428571428571</v>
      </c>
      <c r="D41" s="22" t="s">
        <v>23</v>
      </c>
      <c r="E41" s="288">
        <f>AVERAGE(E27:E40)</f>
        <v>13094.214285714286</v>
      </c>
      <c r="F41" s="12" t="s">
        <v>23</v>
      </c>
      <c r="G41" s="286">
        <f>AVERAGE(G27:G40)</f>
        <v>5.5037478426795401</v>
      </c>
      <c r="H41" s="23">
        <f>AVERAGE(H27:H40)</f>
        <v>683.78571428571433</v>
      </c>
      <c r="I41" s="14" t="s">
        <v>23</v>
      </c>
      <c r="J41" s="289">
        <f>AVERAGE(J27:J40)</f>
        <v>13578.357142857143</v>
      </c>
      <c r="K41" s="47" t="s">
        <v>23</v>
      </c>
      <c r="L41" s="290">
        <f>AVERAGE(L27:L40)</f>
        <v>14367.857142857143</v>
      </c>
      <c r="M41" s="47" t="s">
        <v>23</v>
      </c>
      <c r="N41" s="291">
        <f>AVERAGE(N27:N40)</f>
        <v>5.8132606410476138</v>
      </c>
      <c r="O41" s="48">
        <f>AVERAGE(O27:O40)</f>
        <v>789.5</v>
      </c>
      <c r="P41" s="13" t="s">
        <v>23</v>
      </c>
      <c r="Q41" s="292">
        <f>AVERAGE(Q27:Q40)</f>
        <v>13852.642857142857</v>
      </c>
      <c r="R41" s="36" t="s">
        <v>23</v>
      </c>
      <c r="S41" s="293">
        <f>AVERAGE(S27:S40)</f>
        <v>14600</v>
      </c>
      <c r="T41" s="36" t="s">
        <v>23</v>
      </c>
      <c r="U41" s="294">
        <f>AVERAGE(U27:U40)</f>
        <v>5.3996263725224862</v>
      </c>
      <c r="V41" s="37">
        <f>AVERAGE(V27:V40)</f>
        <v>747.35714285714289</v>
      </c>
      <c r="W41" s="88" t="s">
        <v>23</v>
      </c>
      <c r="X41" s="295">
        <f>AVERAGE(X27:X40)</f>
        <v>15323.5</v>
      </c>
      <c r="Y41" s="95" t="s">
        <v>23</v>
      </c>
      <c r="Z41" s="296">
        <f>AVERAGE(Z27:Z40)</f>
        <v>16166.285714285714</v>
      </c>
      <c r="AA41" s="95" t="s">
        <v>23</v>
      </c>
      <c r="AB41" s="297">
        <f>AVERAGE(AB27:AB40)</f>
        <v>5.5271649140011885</v>
      </c>
      <c r="AC41" s="96">
        <f>AVERAGE(AC27:AC40)</f>
        <v>842.78571428571433</v>
      </c>
      <c r="AD41" s="15" t="s">
        <v>23</v>
      </c>
      <c r="AE41" s="72">
        <f>AVERAGE(AE27:AE40)</f>
        <v>16028.5</v>
      </c>
      <c r="AF41" s="15" t="s">
        <v>23</v>
      </c>
      <c r="AG41" s="72">
        <f>AVERAGE(AG27:AG40)</f>
        <v>16878.306116327843</v>
      </c>
      <c r="AH41" s="58" t="s">
        <v>23</v>
      </c>
      <c r="AI41" s="321">
        <f>AVERAGE(AI27:AI40)</f>
        <v>5.3095452914697532</v>
      </c>
      <c r="AJ41" s="59">
        <f>AVERAGE(AJ27:AJ40)</f>
        <v>849.80611632784291</v>
      </c>
      <c r="AK41" s="175" t="s">
        <v>23</v>
      </c>
      <c r="AL41" s="176">
        <f>AVERAGE(AL27:AL40)</f>
        <v>16028.5</v>
      </c>
      <c r="AM41" s="175" t="s">
        <v>23</v>
      </c>
      <c r="AN41" s="188">
        <f>AVERAGE(AN27:AN40)</f>
        <v>16878.306116327843</v>
      </c>
      <c r="AO41" s="184" t="s">
        <v>23</v>
      </c>
      <c r="AP41" s="322">
        <f>AVERAGE(AP27:AP40)</f>
        <v>5.3095452914697532</v>
      </c>
      <c r="AQ41" s="183">
        <f>AVERAGE(AQ27:AQ40)</f>
        <v>849.80611632784291</v>
      </c>
      <c r="AR41" s="161" t="s">
        <v>23</v>
      </c>
      <c r="AS41" s="162">
        <f>AVERAGE(AS27:AS40)</f>
        <v>16114.5</v>
      </c>
      <c r="AT41" s="161" t="s">
        <v>23</v>
      </c>
      <c r="AU41" s="163">
        <f>AVERAGE(AU27:AU40)</f>
        <v>16854.942857142858</v>
      </c>
      <c r="AV41" s="164" t="s">
        <v>23</v>
      </c>
      <c r="AW41" s="323">
        <f>AVERAGE(AW27:AW40)</f>
        <v>4.6549868998895461</v>
      </c>
      <c r="AX41" s="171">
        <f>AVERAGE(AX27:AX40)</f>
        <v>740.44285714285718</v>
      </c>
      <c r="AY41" s="161" t="s">
        <v>23</v>
      </c>
      <c r="AZ41" s="162">
        <f>AVERAGE(AZ27:AZ40)</f>
        <v>16128.928571428571</v>
      </c>
      <c r="BA41" s="161" t="s">
        <v>23</v>
      </c>
      <c r="BB41" s="163">
        <v>16960.3</v>
      </c>
      <c r="BC41" s="164" t="s">
        <v>23</v>
      </c>
      <c r="BD41" s="323">
        <f>AVERAGE(BD27:BD40)</f>
        <v>5.4614007824234845</v>
      </c>
      <c r="BE41" s="171">
        <f>AVERAGE(BE27:BE40)</f>
        <v>882.22857142857151</v>
      </c>
      <c r="BF41" s="97" t="s">
        <v>23</v>
      </c>
      <c r="BG41" s="98">
        <f>AVERAGE(BG27:BG40)</f>
        <v>16114.5</v>
      </c>
      <c r="BH41" s="97" t="s">
        <v>23</v>
      </c>
      <c r="BI41" s="200">
        <f>AVERAGE(BI27:BI40)</f>
        <v>16960.3</v>
      </c>
      <c r="BJ41" s="105" t="s">
        <v>23</v>
      </c>
      <c r="BK41" s="324">
        <f>AVERAGE(BK27:BK40)</f>
        <v>5.2577165501020344</v>
      </c>
      <c r="BL41" s="106">
        <f>AVERAGE(BL27:BL40)</f>
        <v>845.80000000000007</v>
      </c>
      <c r="BM41" s="97" t="s">
        <v>23</v>
      </c>
      <c r="BN41" s="98">
        <f>AVERAGE(BN27:BN40)</f>
        <v>16128.928571428571</v>
      </c>
      <c r="BO41" s="97" t="s">
        <v>23</v>
      </c>
      <c r="BP41" s="200">
        <f>AVERAGE(BP27:BP40)</f>
        <v>17011.157142857144</v>
      </c>
      <c r="BQ41" s="105" t="s">
        <v>23</v>
      </c>
      <c r="BR41" s="324">
        <f>AVERAGE(BR27:BR40)</f>
        <v>5.4614007824234845</v>
      </c>
      <c r="BS41" s="106">
        <f>AVERAGE(BS27:BS40)</f>
        <v>882.22857142857151</v>
      </c>
      <c r="BT41" s="207" t="s">
        <v>23</v>
      </c>
      <c r="BU41" s="208">
        <f>AVERAGE(BU27:BU40)</f>
        <v>16027.285714285714</v>
      </c>
      <c r="BV41" s="207" t="s">
        <v>23</v>
      </c>
      <c r="BW41" s="208">
        <f>AVERAGE(BW27:BW40)</f>
        <v>16909.228571428572</v>
      </c>
      <c r="BX41" s="209" t="s">
        <v>23</v>
      </c>
      <c r="BY41" s="325">
        <f>AVERAGE(BY27:BY40)</f>
        <v>5.4964620400016022</v>
      </c>
      <c r="BZ41" s="213">
        <f>AVERAGE(BZ27:BZ40)</f>
        <v>881.94285714285718</v>
      </c>
      <c r="CA41" s="207" t="s">
        <v>23</v>
      </c>
      <c r="CB41" s="208">
        <f>AVERAGE(CB27:CB40)</f>
        <v>15990.214285714286</v>
      </c>
      <c r="CC41" s="207" t="s">
        <v>23</v>
      </c>
      <c r="CD41" s="208">
        <f>AVERAGE(CD27:CD40)</f>
        <v>16944.942857142858</v>
      </c>
      <c r="CE41" s="209" t="s">
        <v>23</v>
      </c>
      <c r="CF41" s="325">
        <f>AVERAGE(CF27:CF40)</f>
        <v>5.9526309646422124</v>
      </c>
      <c r="CG41" s="213">
        <f>AVERAGE(CG27:CG40)</f>
        <v>954.72857142857151</v>
      </c>
      <c r="CH41" s="129" t="s">
        <v>23</v>
      </c>
      <c r="CI41" s="130">
        <f>AVERAGE(CI27:CI40)</f>
        <v>15804.285714285714</v>
      </c>
      <c r="CJ41" s="129" t="s">
        <v>23</v>
      </c>
      <c r="CK41" s="130">
        <f>AVERAGE(CK27:CK40)</f>
        <v>16650.504382754287</v>
      </c>
      <c r="CL41" s="131" t="s">
        <v>23</v>
      </c>
      <c r="CM41" s="326">
        <f>AVERAGE(CM27:CM40)</f>
        <v>5.3555534036334267</v>
      </c>
      <c r="CN41" s="132">
        <f>AVERAGE(CN27:CN40)</f>
        <v>846.21866846857017</v>
      </c>
      <c r="CO41" s="116" t="s">
        <v>23</v>
      </c>
      <c r="CP41" s="117">
        <f>AVERAGE(CP27:CP40)</f>
        <v>15980.75</v>
      </c>
      <c r="CQ41" s="116" t="s">
        <v>23</v>
      </c>
      <c r="CR41" s="117">
        <f>AVERAGE(CR27:CR40)</f>
        <v>16880.125</v>
      </c>
      <c r="CS41" s="118" t="s">
        <v>23</v>
      </c>
      <c r="CT41" s="327">
        <f>AVERAGE(CT27:CT40)</f>
        <v>5.5964090919302967</v>
      </c>
      <c r="CU41" s="119">
        <f>AVERAGE(CU27:CU40)</f>
        <v>899.375</v>
      </c>
      <c r="CV41" s="136" t="s">
        <v>23</v>
      </c>
      <c r="CW41" s="137">
        <f>AVERAGE(CW27:CW40)</f>
        <v>15599.642857142857</v>
      </c>
      <c r="CX41" s="136" t="s">
        <v>23</v>
      </c>
      <c r="CY41" s="137">
        <f>AVERAGE(CY27:CY40)</f>
        <v>16452.557857142856</v>
      </c>
      <c r="CZ41" s="138" t="s">
        <v>23</v>
      </c>
      <c r="DA41" s="328">
        <f>AVERAGE(DA27:DA40)</f>
        <v>5.4747036826848765</v>
      </c>
      <c r="DB41" s="139">
        <f>AVERAGE(DB27:DB40)</f>
        <v>852.91499999999996</v>
      </c>
      <c r="DC41" s="149" t="s">
        <v>23</v>
      </c>
      <c r="DD41" s="309">
        <f>AVERAGE(DD27:DD40)</f>
        <v>14067.571428571429</v>
      </c>
      <c r="DE41" s="150" t="s">
        <v>23</v>
      </c>
      <c r="DF41" s="320">
        <f>AVERAGE(DF27:DF40)</f>
        <v>14753.071428571429</v>
      </c>
      <c r="DG41" s="150" t="s">
        <v>23</v>
      </c>
      <c r="DH41" s="330">
        <f>AVERAGE(DH27:DH40)</f>
        <v>4.8881251999629125</v>
      </c>
      <c r="DI41" s="151">
        <f>AVERAGE(DI27:DI40)</f>
        <v>685.5</v>
      </c>
      <c r="DJ41" s="79" t="s">
        <v>23</v>
      </c>
      <c r="DK41" s="308">
        <f>AVERAGE(DK27:DK40)</f>
        <v>14200.071428571429</v>
      </c>
      <c r="DL41" s="80" t="s">
        <v>23</v>
      </c>
      <c r="DM41" s="319">
        <f>AVERAGE(DM27:DM40)</f>
        <v>15005.285714285714</v>
      </c>
      <c r="DN41" s="80" t="s">
        <v>23</v>
      </c>
      <c r="DO41" s="331">
        <f>AVERAGE(DO27:DO40)</f>
        <v>5.6318732079745493</v>
      </c>
      <c r="DP41" s="81">
        <f>AVERAGE(DP27:DP40)</f>
        <v>805.21428571428567</v>
      </c>
      <c r="DQ41" s="9"/>
      <c r="DR41" s="8"/>
    </row>
    <row r="42" spans="1:129" s="284" customFormat="1" ht="21.75" customHeight="1" x14ac:dyDescent="0.25">
      <c r="A42" s="279"/>
      <c r="B42" s="279"/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79"/>
      <c r="AI42" s="279"/>
      <c r="AJ42" s="279"/>
      <c r="AK42" s="279"/>
      <c r="AL42" s="279"/>
      <c r="AM42" s="279"/>
      <c r="AN42" s="279"/>
      <c r="AO42" s="279"/>
      <c r="AP42" s="279"/>
      <c r="AQ42" s="279"/>
      <c r="AR42" s="279"/>
      <c r="AS42" s="279"/>
      <c r="AT42" s="279"/>
      <c r="AU42" s="279"/>
      <c r="AV42" s="279"/>
      <c r="AW42" s="279"/>
      <c r="AX42" s="279"/>
      <c r="AY42" s="279"/>
      <c r="AZ42" s="279"/>
      <c r="BA42" s="279"/>
      <c r="BB42" s="279"/>
      <c r="BC42" s="279"/>
      <c r="BD42" s="279"/>
      <c r="BE42" s="279"/>
      <c r="BF42" s="279"/>
      <c r="BG42" s="279"/>
      <c r="BH42" s="279"/>
      <c r="BI42" s="279"/>
      <c r="BJ42" s="279"/>
      <c r="BK42" s="279"/>
      <c r="BL42" s="279"/>
      <c r="BM42" s="279"/>
      <c r="BN42" s="279"/>
      <c r="BO42" s="279"/>
      <c r="BP42" s="279"/>
      <c r="BQ42" s="279"/>
      <c r="BR42" s="279"/>
      <c r="BS42" s="279"/>
      <c r="BT42" s="279"/>
      <c r="BU42" s="279"/>
      <c r="BV42" s="279"/>
      <c r="BW42" s="279"/>
      <c r="BX42" s="279"/>
      <c r="BY42" s="279"/>
      <c r="BZ42" s="279"/>
      <c r="CA42" s="279"/>
      <c r="CB42" s="279"/>
      <c r="CC42" s="279"/>
      <c r="CD42" s="279"/>
      <c r="CE42" s="279"/>
      <c r="CF42" s="279"/>
      <c r="CG42" s="279"/>
      <c r="CH42" s="279"/>
      <c r="CI42" s="279"/>
      <c r="CJ42" s="279"/>
      <c r="CK42" s="279"/>
      <c r="CL42" s="279"/>
      <c r="CM42" s="279"/>
      <c r="CN42" s="279"/>
      <c r="CO42" s="282"/>
      <c r="CP42" s="279"/>
      <c r="CQ42" s="279"/>
      <c r="CR42" s="279"/>
      <c r="CS42" s="279"/>
      <c r="CT42" s="279"/>
      <c r="CU42" s="279"/>
      <c r="CV42" s="279"/>
      <c r="CW42" s="279"/>
      <c r="CX42" s="279"/>
      <c r="CY42" s="279"/>
      <c r="CZ42" s="279"/>
      <c r="DA42" s="279"/>
      <c r="DB42" s="279"/>
      <c r="DC42" s="499"/>
      <c r="DD42" s="499"/>
      <c r="DE42" s="499"/>
      <c r="DF42" s="499"/>
      <c r="DG42" s="499"/>
      <c r="DH42" s="499"/>
      <c r="DI42" s="499"/>
      <c r="DJ42" s="283"/>
      <c r="DK42" s="279"/>
      <c r="DL42" s="282"/>
      <c r="DM42" s="279"/>
      <c r="DN42" s="279"/>
      <c r="DO42" s="279"/>
      <c r="DP42" s="279"/>
      <c r="DQ42" s="279"/>
      <c r="DR42" s="279"/>
      <c r="DS42" s="279"/>
      <c r="DT42" s="279"/>
      <c r="DU42" s="279"/>
      <c r="DV42" s="279"/>
      <c r="DW42" s="279"/>
      <c r="DX42" s="279"/>
      <c r="DY42" s="279"/>
    </row>
    <row r="43" spans="1:129" x14ac:dyDescent="0.25">
      <c r="A43" s="1"/>
      <c r="B43" s="223"/>
      <c r="C43" s="1"/>
      <c r="D43" s="223"/>
      <c r="E43" s="1"/>
      <c r="F43" s="223"/>
      <c r="G43" s="1"/>
      <c r="H43" s="1"/>
      <c r="I43" s="223"/>
      <c r="J43" s="1"/>
      <c r="K43" s="223"/>
      <c r="L43" s="1"/>
      <c r="M43" s="223"/>
      <c r="N43" s="1"/>
      <c r="O43" s="1"/>
      <c r="P43" s="223"/>
      <c r="Q43" s="1"/>
      <c r="R43" s="223"/>
      <c r="S43" s="1"/>
      <c r="T43" s="223"/>
      <c r="U43" s="1"/>
      <c r="V43" s="1"/>
      <c r="W43" s="223"/>
      <c r="X43" s="152"/>
      <c r="Y43" s="223"/>
      <c r="Z43" s="1"/>
      <c r="AA43" s="223"/>
      <c r="AB43" s="1"/>
      <c r="AC43" s="1"/>
      <c r="AD43" s="223"/>
      <c r="AE43" s="152"/>
      <c r="AF43" s="223"/>
      <c r="AG43" s="1"/>
      <c r="AH43" s="223"/>
      <c r="AI43" s="1"/>
      <c r="AJ43" s="1"/>
      <c r="AK43" s="223"/>
      <c r="AL43" s="1"/>
      <c r="AM43" s="223"/>
      <c r="AN43" s="1"/>
      <c r="AO43" s="223"/>
      <c r="AP43" s="1"/>
      <c r="AQ43" s="1"/>
      <c r="AR43" s="223"/>
      <c r="AS43" s="152"/>
      <c r="AT43" s="223"/>
      <c r="AU43" s="1"/>
      <c r="AV43" s="223"/>
      <c r="AW43" s="1"/>
      <c r="AX43" s="1"/>
      <c r="AY43" s="223"/>
      <c r="AZ43" s="152"/>
      <c r="BA43" s="223"/>
      <c r="BB43" s="1"/>
      <c r="BC43" s="223"/>
      <c r="BD43" s="1"/>
      <c r="BE43" s="1"/>
      <c r="BF43" s="223"/>
      <c r="BG43" s="1"/>
      <c r="BH43" s="223"/>
      <c r="BI43" s="1"/>
      <c r="BJ43" s="223"/>
      <c r="BK43" s="1"/>
      <c r="BL43" s="1"/>
      <c r="BM43" s="223"/>
      <c r="BN43" s="1"/>
      <c r="BO43" s="223"/>
      <c r="BP43" s="1"/>
      <c r="BQ43" s="223"/>
      <c r="BR43" s="1"/>
      <c r="BS43" s="1"/>
      <c r="BT43" s="223"/>
      <c r="BU43" s="1"/>
      <c r="BV43" s="223"/>
      <c r="BW43" s="1"/>
      <c r="BX43" s="223"/>
      <c r="BY43" s="1"/>
      <c r="BZ43" s="1"/>
      <c r="CA43" s="223"/>
      <c r="CB43" s="1"/>
      <c r="CC43" s="223"/>
      <c r="CD43" s="1"/>
      <c r="CE43" s="223"/>
      <c r="CF43" s="1"/>
      <c r="CG43" s="1"/>
      <c r="CH43" s="223"/>
      <c r="CI43" s="152"/>
      <c r="CJ43" s="223"/>
      <c r="CK43" s="1"/>
      <c r="CL43" s="223"/>
      <c r="CM43" s="1"/>
      <c r="CN43" s="1"/>
      <c r="CO43" s="223"/>
      <c r="CP43" s="152"/>
      <c r="CQ43" s="223"/>
      <c r="CR43" s="1"/>
      <c r="CS43" s="223"/>
      <c r="CT43" s="1"/>
      <c r="CU43" s="1"/>
      <c r="CV43" s="223"/>
      <c r="CW43" s="152"/>
      <c r="CX43" s="223"/>
      <c r="CY43" s="1"/>
      <c r="CZ43" s="223"/>
      <c r="DA43" s="1"/>
      <c r="DB43" s="1"/>
      <c r="DC43" s="223"/>
      <c r="DD43" s="1"/>
      <c r="DE43" s="223"/>
      <c r="DF43" s="1"/>
      <c r="DG43" s="223"/>
      <c r="DH43" s="1"/>
      <c r="DI43" s="1"/>
      <c r="DJ43" s="223"/>
      <c r="DK43" s="1"/>
      <c r="DL43" s="223"/>
      <c r="DM43" s="1"/>
      <c r="DN43" s="223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</row>
    <row r="44" spans="1:129" x14ac:dyDescent="0.25">
      <c r="A44" s="1"/>
      <c r="B44" s="223"/>
      <c r="C44" s="1"/>
      <c r="D44" s="223"/>
      <c r="E44" s="1"/>
      <c r="F44" s="223"/>
      <c r="G44" s="1"/>
      <c r="H44" s="1"/>
      <c r="I44" s="223"/>
      <c r="J44" s="1"/>
      <c r="K44" s="223"/>
      <c r="L44" s="1"/>
      <c r="M44" s="223"/>
      <c r="N44" s="1"/>
      <c r="O44" s="1"/>
      <c r="P44" s="223"/>
      <c r="Q44" s="1"/>
      <c r="R44" s="223"/>
      <c r="S44" s="1"/>
      <c r="T44" s="223"/>
      <c r="U44" s="1"/>
      <c r="V44" s="1"/>
      <c r="W44" s="223"/>
      <c r="X44" s="152"/>
      <c r="Y44" s="223"/>
      <c r="Z44" s="1"/>
      <c r="AA44" s="223"/>
      <c r="AB44" s="1"/>
      <c r="AC44" s="1"/>
      <c r="AD44" s="223"/>
      <c r="AE44" s="152"/>
      <c r="AF44" s="223"/>
      <c r="AG44" s="1"/>
      <c r="AH44" s="223"/>
      <c r="AI44" s="1"/>
      <c r="AJ44" s="1"/>
      <c r="AK44" s="223"/>
      <c r="AL44" s="1"/>
      <c r="AM44" s="223"/>
      <c r="AN44" s="1"/>
      <c r="AO44" s="223"/>
      <c r="AP44" s="1"/>
      <c r="AQ44" s="1"/>
      <c r="AR44" s="223"/>
      <c r="AS44" s="152"/>
      <c r="AT44" s="223"/>
      <c r="AU44" s="1"/>
      <c r="AV44" s="223"/>
      <c r="AW44" s="1"/>
      <c r="AX44" s="1"/>
      <c r="AY44" s="223"/>
      <c r="AZ44" s="152"/>
      <c r="BA44" s="223"/>
      <c r="BB44" s="1"/>
      <c r="BC44" s="223"/>
      <c r="BD44" s="1"/>
      <c r="BE44" s="1"/>
      <c r="BF44" s="223"/>
      <c r="BG44" s="1"/>
      <c r="BH44" s="223"/>
      <c r="BI44" s="1"/>
      <c r="BJ44" s="223"/>
      <c r="BK44" s="1"/>
      <c r="BL44" s="1"/>
      <c r="BM44" s="223"/>
      <c r="BN44" s="1"/>
      <c r="BO44" s="223"/>
      <c r="BP44" s="1"/>
      <c r="BQ44" s="223"/>
      <c r="BR44" s="1"/>
      <c r="BS44" s="1"/>
      <c r="BT44" s="223"/>
      <c r="BU44" s="1"/>
      <c r="BV44" s="223"/>
      <c r="BW44" s="1"/>
      <c r="BX44" s="223"/>
      <c r="BY44" s="1"/>
      <c r="BZ44" s="1"/>
      <c r="CA44" s="223"/>
      <c r="CB44" s="1"/>
      <c r="CC44" s="223"/>
      <c r="CD44" s="1"/>
      <c r="CE44" s="223"/>
      <c r="CF44" s="1"/>
      <c r="CG44" s="1"/>
      <c r="CH44" s="223"/>
      <c r="CI44" s="152"/>
      <c r="CJ44" s="223"/>
      <c r="CK44" s="1"/>
      <c r="CL44" s="223"/>
      <c r="CM44" s="1"/>
      <c r="CN44" s="1"/>
      <c r="CO44" s="223"/>
      <c r="CP44" s="152"/>
      <c r="CQ44" s="223"/>
      <c r="CR44" s="1"/>
      <c r="CS44" s="223"/>
      <c r="CT44" s="1"/>
      <c r="CU44" s="1"/>
      <c r="CV44" s="223"/>
      <c r="CW44" s="152"/>
      <c r="CX44" s="223"/>
      <c r="CY44" s="1"/>
      <c r="CZ44" s="223"/>
      <c r="DA44" s="1"/>
      <c r="DB44" s="1"/>
      <c r="DC44" s="223"/>
      <c r="DD44" s="1"/>
      <c r="DE44" s="223"/>
      <c r="DF44" s="1"/>
      <c r="DG44" s="223"/>
      <c r="DH44" s="1"/>
      <c r="DI44" s="1"/>
      <c r="DJ44" s="223"/>
      <c r="DK44" s="1"/>
      <c r="DL44" s="223"/>
      <c r="DM44" s="1"/>
      <c r="DN44" s="223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</row>
  </sheetData>
  <mergeCells count="140">
    <mergeCell ref="DC42:DI42"/>
    <mergeCell ref="BF3:BL3"/>
    <mergeCell ref="BM3:BS3"/>
    <mergeCell ref="BF24:BL24"/>
    <mergeCell ref="BT3:BZ3"/>
    <mergeCell ref="BT24:BZ24"/>
    <mergeCell ref="CA3:CG3"/>
    <mergeCell ref="CA24:CG24"/>
    <mergeCell ref="BM24:BS24"/>
    <mergeCell ref="BM4:BN4"/>
    <mergeCell ref="BO4:BP4"/>
    <mergeCell ref="BQ4:BS4"/>
    <mergeCell ref="BJ4:BL4"/>
    <mergeCell ref="CC25:CD25"/>
    <mergeCell ref="CE25:CG25"/>
    <mergeCell ref="CO25:CP25"/>
    <mergeCell ref="BF4:BG4"/>
    <mergeCell ref="CH25:CI25"/>
    <mergeCell ref="BH4:BI4"/>
    <mergeCell ref="CH4:CI4"/>
    <mergeCell ref="CA4:CB4"/>
    <mergeCell ref="CC4:CD4"/>
    <mergeCell ref="CE4:CG4"/>
    <mergeCell ref="CA25:CB25"/>
    <mergeCell ref="BO25:BP25"/>
    <mergeCell ref="BQ25:BS25"/>
    <mergeCell ref="BF25:BG25"/>
    <mergeCell ref="BH25:BI25"/>
    <mergeCell ref="BJ25:BL25"/>
    <mergeCell ref="A4:A5"/>
    <mergeCell ref="B3:H3"/>
    <mergeCell ref="I3:O3"/>
    <mergeCell ref="P3:V3"/>
    <mergeCell ref="W3:AC3"/>
    <mergeCell ref="AD3:AJ3"/>
    <mergeCell ref="AR3:AX3"/>
    <mergeCell ref="AY3:BE3"/>
    <mergeCell ref="AK3:AQ3"/>
    <mergeCell ref="AO4:AQ4"/>
    <mergeCell ref="I4:J4"/>
    <mergeCell ref="D4:E4"/>
    <mergeCell ref="AF4:AG4"/>
    <mergeCell ref="BM25:BN25"/>
    <mergeCell ref="A25:A26"/>
    <mergeCell ref="B4:C4"/>
    <mergeCell ref="B25:C25"/>
    <mergeCell ref="Y4:Z4"/>
    <mergeCell ref="AA4:AC4"/>
    <mergeCell ref="CZ25:DB25"/>
    <mergeCell ref="CV4:CW4"/>
    <mergeCell ref="CV25:CW25"/>
    <mergeCell ref="DC25:DD25"/>
    <mergeCell ref="CS25:CU25"/>
    <mergeCell ref="BT25:BU25"/>
    <mergeCell ref="BV25:BW25"/>
    <mergeCell ref="BX25:BZ25"/>
    <mergeCell ref="CJ25:CK25"/>
    <mergeCell ref="CL25:CN25"/>
    <mergeCell ref="CX25:CY25"/>
    <mergeCell ref="CQ4:CR4"/>
    <mergeCell ref="CQ25:CR25"/>
    <mergeCell ref="BT4:BU4"/>
    <mergeCell ref="BV4:BW4"/>
    <mergeCell ref="BX4:BZ4"/>
    <mergeCell ref="CJ4:CK4"/>
    <mergeCell ref="CL4:CN4"/>
    <mergeCell ref="CX4:CY4"/>
    <mergeCell ref="CZ4:DB4"/>
    <mergeCell ref="AM25:AN25"/>
    <mergeCell ref="AO25:AQ25"/>
    <mergeCell ref="Y25:Z25"/>
    <mergeCell ref="AF25:AG25"/>
    <mergeCell ref="AH25:AJ25"/>
    <mergeCell ref="K4:L4"/>
    <mergeCell ref="M4:O4"/>
    <mergeCell ref="B24:H24"/>
    <mergeCell ref="D25:E25"/>
    <mergeCell ref="F4:H4"/>
    <mergeCell ref="F25:H25"/>
    <mergeCell ref="I25:J25"/>
    <mergeCell ref="AK25:AL25"/>
    <mergeCell ref="P24:V24"/>
    <mergeCell ref="R4:S4"/>
    <mergeCell ref="T4:V4"/>
    <mergeCell ref="P4:Q4"/>
    <mergeCell ref="AM4:AN4"/>
    <mergeCell ref="P25:Q25"/>
    <mergeCell ref="W4:X4"/>
    <mergeCell ref="W25:X25"/>
    <mergeCell ref="AD4:AE4"/>
    <mergeCell ref="AD25:AE25"/>
    <mergeCell ref="I24:O24"/>
    <mergeCell ref="K25:L25"/>
    <mergeCell ref="M25:O25"/>
    <mergeCell ref="R25:S25"/>
    <mergeCell ref="T25:V25"/>
    <mergeCell ref="AA25:AC25"/>
    <mergeCell ref="A23:L23"/>
    <mergeCell ref="AR25:AS25"/>
    <mergeCell ref="AY4:AZ4"/>
    <mergeCell ref="AY25:AZ25"/>
    <mergeCell ref="W24:AC24"/>
    <mergeCell ref="AD24:AJ24"/>
    <mergeCell ref="AR24:AX24"/>
    <mergeCell ref="AY24:BE24"/>
    <mergeCell ref="AR4:AS4"/>
    <mergeCell ref="AH4:AJ4"/>
    <mergeCell ref="AK4:AL4"/>
    <mergeCell ref="AT4:AU4"/>
    <mergeCell ref="BA25:BB25"/>
    <mergeCell ref="BA4:BB4"/>
    <mergeCell ref="BC4:BE4"/>
    <mergeCell ref="AV4:AX4"/>
    <mergeCell ref="AT25:AU25"/>
    <mergeCell ref="AV25:AX25"/>
    <mergeCell ref="BC25:BE25"/>
    <mergeCell ref="AK24:AQ24"/>
    <mergeCell ref="DJ3:DP3"/>
    <mergeCell ref="DJ24:DP24"/>
    <mergeCell ref="DC3:DI3"/>
    <mergeCell ref="DC24:DI24"/>
    <mergeCell ref="DL25:DM25"/>
    <mergeCell ref="DJ4:DK4"/>
    <mergeCell ref="DJ25:DK25"/>
    <mergeCell ref="DL4:DM4"/>
    <mergeCell ref="DC4:DD4"/>
    <mergeCell ref="DN4:DP4"/>
    <mergeCell ref="DE4:DF4"/>
    <mergeCell ref="DG25:DI25"/>
    <mergeCell ref="DN25:DP25"/>
    <mergeCell ref="DG4:DI4"/>
    <mergeCell ref="DE25:DF25"/>
    <mergeCell ref="CH3:CN3"/>
    <mergeCell ref="CH24:CN24"/>
    <mergeCell ref="CO3:CU3"/>
    <mergeCell ref="CO24:CU24"/>
    <mergeCell ref="CV3:DB3"/>
    <mergeCell ref="CV24:DB24"/>
    <mergeCell ref="CO4:CP4"/>
    <mergeCell ref="CS4:CU4"/>
  </mergeCells>
  <pageMargins left="0.70866141732283472" right="0.70866141732283472" top="0.78740157480314965" bottom="0.78740157480314965" header="0.31496062992125984" footer="0.31496062992125984"/>
  <pageSetup paperSize="8" scale="88" fitToWidth="6" orientation="landscape" r:id="rId1"/>
  <headerFooter>
    <oddHeader>&amp;LČ.j.: MSMT-16809/2017-1&amp;RPříloha  č. 14
Tabulka č. 1 a 2, strana &amp;P</oddHeader>
  </headerFooter>
  <colBreaks count="4" manualBreakCount="4">
    <brk id="29" max="1048575" man="1"/>
    <brk id="57" max="1048575" man="1"/>
    <brk id="85" max="1048575" man="1"/>
    <brk id="10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C9" sqref="C9"/>
    </sheetView>
  </sheetViews>
  <sheetFormatPr defaultRowHeight="15" x14ac:dyDescent="0.25"/>
  <sheetData>
    <row r="1" spans="1:14" ht="15.75" thickBot="1" x14ac:dyDescent="0.3">
      <c r="A1" s="464">
        <v>2016</v>
      </c>
      <c r="B1" s="465"/>
      <c r="C1" s="464">
        <v>2017</v>
      </c>
      <c r="D1" s="465"/>
      <c r="E1" s="466" t="s">
        <v>43</v>
      </c>
      <c r="F1" s="467"/>
      <c r="G1" s="468"/>
    </row>
    <row r="3" spans="1:14" x14ac:dyDescent="0.25">
      <c r="A3" s="153"/>
      <c r="B3" s="153"/>
      <c r="C3" s="153"/>
      <c r="D3" s="153"/>
      <c r="E3" s="153"/>
      <c r="F3" s="154"/>
      <c r="G3" s="153"/>
      <c r="H3" s="153"/>
      <c r="I3" s="153"/>
      <c r="J3" s="153"/>
      <c r="K3" s="154"/>
      <c r="L3" s="153"/>
      <c r="M3" s="153"/>
      <c r="N3" s="153"/>
    </row>
    <row r="4" spans="1:14" x14ac:dyDescent="0.25">
      <c r="A4" s="153"/>
      <c r="B4" s="153"/>
      <c r="C4" s="153"/>
      <c r="D4" s="378"/>
    </row>
    <row r="5" spans="1:14" x14ac:dyDescent="0.25">
      <c r="A5" s="153"/>
      <c r="B5" s="153"/>
      <c r="C5" s="153"/>
      <c r="D5" s="378"/>
    </row>
    <row r="6" spans="1:14" x14ac:dyDescent="0.25">
      <c r="A6" s="153"/>
      <c r="B6" s="153"/>
      <c r="C6" s="153"/>
      <c r="D6" s="378"/>
    </row>
    <row r="7" spans="1:14" x14ac:dyDescent="0.25">
      <c r="A7" s="153"/>
      <c r="B7" s="153"/>
      <c r="C7" s="153"/>
      <c r="D7" s="378"/>
    </row>
    <row r="8" spans="1:14" x14ac:dyDescent="0.25">
      <c r="A8" s="153"/>
      <c r="B8" s="153"/>
      <c r="C8" s="153"/>
      <c r="D8" s="378"/>
    </row>
    <row r="9" spans="1:14" x14ac:dyDescent="0.25">
      <c r="A9" s="153"/>
      <c r="B9" s="153"/>
      <c r="C9" s="153"/>
      <c r="D9" s="378"/>
    </row>
    <row r="10" spans="1:14" x14ac:dyDescent="0.25">
      <c r="A10" s="153"/>
      <c r="B10" s="153"/>
      <c r="C10" s="153"/>
      <c r="D10" s="378"/>
    </row>
    <row r="11" spans="1:14" x14ac:dyDescent="0.25">
      <c r="A11" s="153"/>
      <c r="B11" s="153"/>
      <c r="C11" s="153"/>
      <c r="D11" s="378"/>
    </row>
    <row r="12" spans="1:14" x14ac:dyDescent="0.25">
      <c r="A12" s="153"/>
      <c r="B12" s="153"/>
      <c r="C12" s="153"/>
      <c r="D12" s="378"/>
    </row>
    <row r="13" spans="1:14" x14ac:dyDescent="0.25">
      <c r="A13" s="153"/>
      <c r="B13" s="153"/>
      <c r="C13" s="153"/>
      <c r="D13" s="378"/>
    </row>
    <row r="14" spans="1:14" x14ac:dyDescent="0.25">
      <c r="A14" s="153"/>
      <c r="B14" s="154"/>
      <c r="C14" s="154"/>
      <c r="D14" s="378"/>
    </row>
    <row r="15" spans="1:14" x14ac:dyDescent="0.25">
      <c r="A15" s="154"/>
      <c r="B15" s="153"/>
      <c r="C15" s="153"/>
      <c r="D15" s="378"/>
    </row>
    <row r="16" spans="1:14" x14ac:dyDescent="0.25">
      <c r="A16" s="154"/>
      <c r="B16" s="153"/>
      <c r="C16" s="153"/>
      <c r="D16" s="378"/>
    </row>
    <row r="17" spans="1:4" x14ac:dyDescent="0.25">
      <c r="A17" s="153"/>
      <c r="B17" s="153"/>
      <c r="C17" s="153"/>
      <c r="D17" s="378"/>
    </row>
    <row r="18" spans="1:4" x14ac:dyDescent="0.25">
      <c r="A18" s="153"/>
      <c r="B18" s="378"/>
      <c r="C18" s="379"/>
      <c r="D18" s="378"/>
    </row>
    <row r="19" spans="1:4" x14ac:dyDescent="0.25">
      <c r="A19" s="153"/>
    </row>
    <row r="20" spans="1:4" x14ac:dyDescent="0.25">
      <c r="A20" s="380"/>
    </row>
  </sheetData>
  <mergeCells count="3">
    <mergeCell ref="A1:B1"/>
    <mergeCell ref="C1:D1"/>
    <mergeCell ref="E1:G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List2</vt:lpstr>
      <vt:lpstr>List1!Názvy_tisku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Cahová Lenka</dc:creator>
  <cp:lastModifiedBy>Šafránková Eva</cp:lastModifiedBy>
  <cp:lastPrinted>2017-06-08T10:05:16Z</cp:lastPrinted>
  <dcterms:created xsi:type="dcterms:W3CDTF">2014-07-07T09:40:28Z</dcterms:created>
  <dcterms:modified xsi:type="dcterms:W3CDTF">2017-06-08T10:10:36Z</dcterms:modified>
</cp:coreProperties>
</file>