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15" yWindow="1755" windowWidth="14220" windowHeight="4755" tabRatio="866" activeTab="25"/>
  </bookViews>
  <sheets>
    <sheet name="3_1" sheetId="13" r:id="rId1"/>
    <sheet name="3_2" sheetId="14" r:id="rId2"/>
    <sheet name="3_3" sheetId="15" r:id="rId3"/>
    <sheet name="3_4" sheetId="16" r:id="rId4"/>
    <sheet name="3_5" sheetId="17" r:id="rId5"/>
    <sheet name="3_6" sheetId="18" r:id="rId6"/>
    <sheet name="4_1" sheetId="8" r:id="rId7"/>
    <sheet name="4_2" sheetId="19" r:id="rId8"/>
    <sheet name="4_3" sheetId="20" r:id="rId9"/>
    <sheet name="4_4" sheetId="21" r:id="rId10"/>
    <sheet name="5_1" sheetId="9" r:id="rId11"/>
    <sheet name="6_1" sheetId="22" r:id="rId12"/>
    <sheet name="6_2" sheetId="23" r:id="rId13"/>
    <sheet name="7_1" sheetId="1" r:id="rId14"/>
    <sheet name="7_2" sheetId="10" r:id="rId15"/>
    <sheet name="7_3" sheetId="11" r:id="rId16"/>
    <sheet name="7_4" sheetId="2" r:id="rId17"/>
    <sheet name="7_5" sheetId="3" r:id="rId18"/>
    <sheet name="7_6" sheetId="24" r:id="rId19"/>
    <sheet name="8_1" sheetId="25" r:id="rId20"/>
    <sheet name="8_2" sheetId="26" r:id="rId21"/>
    <sheet name="9_1" sheetId="27" r:id="rId22"/>
    <sheet name="10_1" sheetId="28" r:id="rId23"/>
    <sheet name="10_2" sheetId="29" r:id="rId24"/>
    <sheet name="11_1" sheetId="30" r:id="rId25"/>
    <sheet name="11_2" sheetId="31" r:id="rId26"/>
    <sheet name="11_3" sheetId="32" r:id="rId27"/>
    <sheet name="11_4" sheetId="4" r:id="rId28"/>
    <sheet name="12_1" sheetId="33" r:id="rId29"/>
    <sheet name="12_2" sheetId="12" r:id="rId30"/>
    <sheet name="12_3" sheetId="5" r:id="rId31"/>
    <sheet name="15_1" sheetId="35" r:id="rId32"/>
    <sheet name="15_2" sheetId="36" r:id="rId33"/>
    <sheet name="15_3" sheetId="37" r:id="rId34"/>
  </sheets>
  <calcPr calcId="145621"/>
</workbook>
</file>

<file path=xl/calcChain.xml><?xml version="1.0" encoding="utf-8"?>
<calcChain xmlns="http://schemas.openxmlformats.org/spreadsheetml/2006/main">
  <c r="I32" i="29" l="1"/>
  <c r="C285" i="5" l="1"/>
  <c r="D285" i="5"/>
  <c r="E285" i="5"/>
  <c r="B285" i="5"/>
  <c r="E31" i="5"/>
  <c r="B11" i="1" l="1"/>
  <c r="D32" i="37" l="1"/>
  <c r="C32" i="37"/>
  <c r="B32" i="37"/>
  <c r="C32" i="36" l="1"/>
  <c r="B32" i="36"/>
  <c r="D32" i="35" l="1"/>
  <c r="C32" i="35"/>
  <c r="B32" i="35"/>
  <c r="B31" i="32" l="1"/>
  <c r="B31" i="31" l="1"/>
  <c r="D31" i="30" l="1"/>
  <c r="C31" i="30"/>
  <c r="B31" i="30"/>
  <c r="I11" i="29" l="1"/>
  <c r="I10" i="29" l="1"/>
  <c r="J32" i="29"/>
  <c r="H32" i="29" l="1"/>
  <c r="G32" i="29"/>
  <c r="F32" i="29"/>
  <c r="E32" i="29"/>
  <c r="D32" i="29"/>
  <c r="C32" i="29"/>
  <c r="B32" i="29"/>
  <c r="H32" i="28" l="1"/>
  <c r="G32" i="28"/>
  <c r="F32" i="28"/>
  <c r="E32" i="28"/>
  <c r="D32" i="28"/>
  <c r="C32" i="28"/>
  <c r="B32" i="28"/>
  <c r="I31" i="29"/>
  <c r="I30" i="29"/>
  <c r="I28" i="29"/>
  <c r="I27" i="29"/>
  <c r="I25" i="29"/>
  <c r="I24" i="29"/>
  <c r="I23" i="29"/>
  <c r="I22" i="29"/>
  <c r="I21" i="29"/>
  <c r="I20" i="29"/>
  <c r="I19" i="29"/>
  <c r="I18" i="29"/>
  <c r="I17" i="29"/>
  <c r="I16" i="29"/>
  <c r="I15" i="29"/>
  <c r="I14" i="29"/>
  <c r="I13" i="29"/>
  <c r="I12" i="29"/>
  <c r="I9" i="29"/>
  <c r="I8" i="29"/>
  <c r="I7" i="29"/>
  <c r="I6" i="29"/>
  <c r="I32" i="28" l="1"/>
  <c r="I31" i="28"/>
  <c r="I30" i="28"/>
  <c r="I29" i="28"/>
  <c r="I28" i="28"/>
  <c r="I27" i="28"/>
  <c r="I26" i="28"/>
  <c r="I25" i="28"/>
  <c r="I24" i="28"/>
  <c r="I23" i="28"/>
  <c r="I22" i="28"/>
  <c r="I21" i="28"/>
  <c r="I20" i="28"/>
  <c r="I19" i="28"/>
  <c r="I18" i="28"/>
  <c r="I17" i="28"/>
  <c r="I16" i="28"/>
  <c r="I15" i="28"/>
  <c r="I14" i="28"/>
  <c r="I13" i="28"/>
  <c r="I12" i="28"/>
  <c r="I11" i="28"/>
  <c r="I10" i="28"/>
  <c r="I9" i="28"/>
  <c r="I8" i="28"/>
  <c r="I7" i="28"/>
  <c r="I6" i="28"/>
  <c r="F32" i="27" l="1"/>
  <c r="E32" i="27"/>
  <c r="D32" i="27"/>
  <c r="C32" i="27"/>
  <c r="B32" i="27"/>
  <c r="F18" i="26" l="1"/>
  <c r="I32" i="26" l="1"/>
  <c r="H32" i="26"/>
  <c r="G32" i="26"/>
  <c r="F32" i="26"/>
  <c r="E32" i="26"/>
  <c r="D32" i="26"/>
  <c r="C32" i="26"/>
  <c r="B32" i="26"/>
  <c r="L33" i="25" l="1"/>
  <c r="K33" i="25"/>
  <c r="J33" i="25"/>
  <c r="I33" i="25"/>
  <c r="H33" i="25"/>
  <c r="G33" i="25"/>
  <c r="F33" i="25"/>
  <c r="E33" i="25"/>
  <c r="D33" i="25"/>
  <c r="C33" i="25"/>
  <c r="B33" i="25"/>
  <c r="M33" i="25" l="1"/>
  <c r="M22" i="25"/>
  <c r="M7" i="25"/>
  <c r="M8" i="25"/>
  <c r="M9" i="25"/>
  <c r="M10" i="25"/>
  <c r="M11" i="25"/>
  <c r="M12" i="25"/>
  <c r="M13" i="25"/>
  <c r="M14" i="25"/>
  <c r="M15" i="25"/>
  <c r="M16" i="25"/>
  <c r="M17" i="25"/>
  <c r="M18" i="25"/>
  <c r="M20" i="25"/>
  <c r="M21" i="25"/>
  <c r="M23" i="25"/>
  <c r="M24" i="25"/>
  <c r="M25" i="25"/>
  <c r="M26" i="25"/>
  <c r="M27" i="25"/>
  <c r="M28" i="25"/>
  <c r="M29" i="25"/>
  <c r="M30" i="25"/>
  <c r="M31" i="25"/>
  <c r="M32" i="25"/>
  <c r="B6" i="1" l="1"/>
  <c r="G32" i="24"/>
  <c r="F32" i="24"/>
  <c r="E32" i="24"/>
  <c r="D32" i="24"/>
  <c r="C32" i="24"/>
  <c r="B32" i="24"/>
  <c r="C7" i="23" l="1"/>
  <c r="E30" i="23" l="1"/>
  <c r="E27" i="23"/>
  <c r="E26" i="23"/>
  <c r="E25" i="23"/>
  <c r="E24" i="23"/>
  <c r="E23" i="23"/>
  <c r="E22" i="23"/>
  <c r="E21" i="23"/>
  <c r="E20" i="23"/>
  <c r="E18" i="23"/>
  <c r="E17" i="23"/>
  <c r="E16" i="23"/>
  <c r="E15" i="23"/>
  <c r="E14" i="23"/>
  <c r="E13" i="23"/>
  <c r="E12" i="23"/>
  <c r="E11" i="23"/>
  <c r="E10" i="23"/>
  <c r="E9" i="23"/>
  <c r="E8" i="23"/>
  <c r="E7" i="23"/>
  <c r="C30" i="23"/>
  <c r="C27" i="23"/>
  <c r="C26" i="23"/>
  <c r="C25" i="23"/>
  <c r="C24" i="23"/>
  <c r="C23" i="23"/>
  <c r="C22" i="23"/>
  <c r="C21" i="23"/>
  <c r="C20" i="23"/>
  <c r="C18" i="23"/>
  <c r="C17" i="23"/>
  <c r="C16" i="23"/>
  <c r="C15" i="23"/>
  <c r="C14" i="23"/>
  <c r="C13" i="23"/>
  <c r="C12" i="23"/>
  <c r="C11" i="23"/>
  <c r="C10" i="23"/>
  <c r="C9" i="23"/>
  <c r="E32" i="23"/>
  <c r="E31" i="23"/>
  <c r="C32" i="23"/>
  <c r="C31" i="23"/>
  <c r="D33" i="23" l="1"/>
  <c r="E33" i="23" s="1"/>
  <c r="B33" i="23"/>
  <c r="C33" i="23" s="1"/>
  <c r="M32" i="22" l="1"/>
  <c r="L32" i="22"/>
  <c r="K32" i="22"/>
  <c r="J32" i="22"/>
  <c r="I32" i="22"/>
  <c r="H32" i="22"/>
  <c r="G32" i="22"/>
  <c r="F32" i="22"/>
  <c r="E32" i="22"/>
  <c r="D32" i="22"/>
  <c r="C32" i="22"/>
  <c r="B32" i="22"/>
  <c r="B33" i="21" l="1"/>
  <c r="C33" i="21"/>
  <c r="D33" i="21"/>
  <c r="E33" i="21"/>
  <c r="F33" i="21"/>
  <c r="G33" i="21"/>
  <c r="H33" i="21"/>
  <c r="I33" i="21"/>
  <c r="J33" i="21"/>
  <c r="K33" i="21"/>
  <c r="L33" i="21"/>
  <c r="M33" i="21"/>
  <c r="N33" i="21"/>
  <c r="M52" i="21"/>
  <c r="L52" i="21"/>
  <c r="K52" i="21"/>
  <c r="J52" i="21"/>
  <c r="I52" i="21"/>
  <c r="H52" i="21"/>
  <c r="G52" i="21"/>
  <c r="F52" i="21"/>
  <c r="E52" i="21"/>
  <c r="D52" i="21"/>
  <c r="C52" i="21"/>
  <c r="B52" i="21"/>
  <c r="N51" i="21"/>
  <c r="N50" i="21"/>
  <c r="N49" i="21"/>
  <c r="N48" i="21"/>
  <c r="N47" i="21"/>
  <c r="N46" i="21"/>
  <c r="N45" i="21"/>
  <c r="N44" i="21"/>
  <c r="N43" i="21"/>
  <c r="N42" i="21"/>
  <c r="N33" i="20"/>
  <c r="M33" i="20"/>
  <c r="L33" i="20"/>
  <c r="K33" i="20"/>
  <c r="J33" i="20"/>
  <c r="I33" i="20"/>
  <c r="H33" i="20"/>
  <c r="G33" i="20"/>
  <c r="F33" i="20"/>
  <c r="E33" i="20"/>
  <c r="D33" i="20"/>
  <c r="C33" i="20"/>
  <c r="B33" i="20"/>
  <c r="M52" i="20"/>
  <c r="L52" i="20"/>
  <c r="K52" i="20"/>
  <c r="J52" i="20"/>
  <c r="I52" i="20"/>
  <c r="H52" i="20"/>
  <c r="G52" i="20"/>
  <c r="F52" i="20"/>
  <c r="E52" i="20"/>
  <c r="D52" i="20"/>
  <c r="C52" i="20"/>
  <c r="B52" i="20"/>
  <c r="N51" i="20"/>
  <c r="N50" i="20"/>
  <c r="N49" i="20"/>
  <c r="N48" i="20"/>
  <c r="N47" i="20"/>
  <c r="N46" i="20"/>
  <c r="N45" i="20"/>
  <c r="N44" i="20"/>
  <c r="N43" i="20"/>
  <c r="N42" i="20"/>
  <c r="N52" i="21" l="1"/>
  <c r="N52" i="20"/>
  <c r="N41" i="19"/>
  <c r="M48" i="19"/>
  <c r="L48" i="19"/>
  <c r="K48" i="19"/>
  <c r="J48" i="19"/>
  <c r="I48" i="19"/>
  <c r="H48" i="19"/>
  <c r="G48" i="19"/>
  <c r="F48" i="19"/>
  <c r="E48" i="19"/>
  <c r="D48" i="19"/>
  <c r="C48" i="19"/>
  <c r="B48" i="19"/>
  <c r="N47" i="19"/>
  <c r="N46" i="19"/>
  <c r="N45" i="19"/>
  <c r="N44" i="19"/>
  <c r="N43" i="19"/>
  <c r="N42" i="19"/>
  <c r="N40" i="19"/>
  <c r="N39" i="19"/>
  <c r="N38" i="19"/>
  <c r="N48" i="19" l="1"/>
  <c r="H32" i="18"/>
  <c r="G32" i="18"/>
  <c r="F32" i="18"/>
  <c r="E32" i="18"/>
  <c r="D32" i="18"/>
  <c r="C32" i="18"/>
  <c r="B32" i="18"/>
  <c r="I31" i="18"/>
  <c r="I30" i="18"/>
  <c r="I29" i="18"/>
  <c r="I28" i="18"/>
  <c r="I27" i="18"/>
  <c r="I26" i="18"/>
  <c r="I25" i="18"/>
  <c r="I24" i="18"/>
  <c r="I23" i="18"/>
  <c r="I22" i="18"/>
  <c r="I21" i="18"/>
  <c r="I20" i="18"/>
  <c r="I19" i="18"/>
  <c r="I18" i="18"/>
  <c r="I17" i="18"/>
  <c r="I16" i="18"/>
  <c r="I15" i="18"/>
  <c r="I14" i="18"/>
  <c r="I13" i="18"/>
  <c r="I12" i="18"/>
  <c r="I11" i="18"/>
  <c r="I10" i="18"/>
  <c r="I9" i="18"/>
  <c r="I8" i="18"/>
  <c r="I7" i="18"/>
  <c r="I6" i="18"/>
  <c r="I32" i="18" l="1"/>
  <c r="B31" i="17" l="1"/>
  <c r="F5" i="16" l="1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2" i="16"/>
  <c r="F23" i="16"/>
  <c r="F24" i="16"/>
  <c r="F25" i="16"/>
  <c r="F26" i="16"/>
  <c r="F27" i="16"/>
  <c r="F28" i="16"/>
  <c r="F29" i="16"/>
  <c r="F30" i="16"/>
  <c r="E31" i="16"/>
  <c r="D31" i="16"/>
  <c r="C31" i="16"/>
  <c r="B31" i="16"/>
  <c r="F31" i="16" l="1"/>
  <c r="E31" i="15" l="1"/>
  <c r="D31" i="15"/>
  <c r="C31" i="15"/>
  <c r="B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F5" i="15"/>
  <c r="F31" i="15" l="1"/>
  <c r="H50" i="14"/>
  <c r="G50" i="14"/>
  <c r="F50" i="14"/>
  <c r="E50" i="14"/>
  <c r="D50" i="14"/>
  <c r="C50" i="14"/>
  <c r="B50" i="14"/>
  <c r="I49" i="14"/>
  <c r="I48" i="14"/>
  <c r="I47" i="14"/>
  <c r="I46" i="14"/>
  <c r="I45" i="14"/>
  <c r="I44" i="14"/>
  <c r="I43" i="14"/>
  <c r="I42" i="14"/>
  <c r="I41" i="14"/>
  <c r="I40" i="14"/>
  <c r="H32" i="14"/>
  <c r="G32" i="14"/>
  <c r="F32" i="14"/>
  <c r="E32" i="14"/>
  <c r="D32" i="14"/>
  <c r="C32" i="14"/>
  <c r="B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I6" i="14"/>
  <c r="I32" i="14" l="1"/>
  <c r="I50" i="14"/>
  <c r="I49" i="13" l="1"/>
  <c r="I48" i="13"/>
  <c r="I47" i="13"/>
  <c r="I46" i="13"/>
  <c r="I45" i="13"/>
  <c r="I44" i="13"/>
  <c r="I43" i="13"/>
  <c r="I42" i="13"/>
  <c r="I41" i="13"/>
  <c r="I40" i="13"/>
  <c r="I18" i="13" l="1"/>
  <c r="I31" i="13" l="1"/>
  <c r="I30" i="13"/>
  <c r="I29" i="13"/>
  <c r="I28" i="13"/>
  <c r="I27" i="13"/>
  <c r="I26" i="13"/>
  <c r="I25" i="13"/>
  <c r="I24" i="13"/>
  <c r="I23" i="13"/>
  <c r="I22" i="13"/>
  <c r="I21" i="13"/>
  <c r="I20" i="13"/>
  <c r="I19" i="13"/>
  <c r="I17" i="13"/>
  <c r="I16" i="13"/>
  <c r="I15" i="13"/>
  <c r="I14" i="13"/>
  <c r="I13" i="13"/>
  <c r="I12" i="13"/>
  <c r="I11" i="13"/>
  <c r="I10" i="13"/>
  <c r="I8" i="13"/>
  <c r="I7" i="13"/>
  <c r="I6" i="13"/>
  <c r="I9" i="13"/>
  <c r="H50" i="13"/>
  <c r="G50" i="13"/>
  <c r="F50" i="13"/>
  <c r="E50" i="13"/>
  <c r="D50" i="13"/>
  <c r="C50" i="13"/>
  <c r="B50" i="13"/>
  <c r="H32" i="13"/>
  <c r="G32" i="13"/>
  <c r="F32" i="13"/>
  <c r="E32" i="13"/>
  <c r="D32" i="13"/>
  <c r="C32" i="13"/>
  <c r="B32" i="13"/>
  <c r="I50" i="13" l="1"/>
  <c r="I32" i="13"/>
  <c r="P13" i="10" l="1"/>
  <c r="P12" i="10"/>
  <c r="P11" i="10"/>
  <c r="P10" i="10"/>
  <c r="P9" i="10"/>
  <c r="P8" i="10"/>
  <c r="P7" i="10"/>
  <c r="Q13" i="10"/>
  <c r="Q12" i="10"/>
  <c r="Q11" i="10"/>
  <c r="Q10" i="10"/>
  <c r="Q9" i="10"/>
  <c r="Q8" i="10"/>
  <c r="Q7" i="10"/>
  <c r="N33" i="9" l="1"/>
  <c r="M33" i="9"/>
  <c r="L33" i="9"/>
  <c r="K33" i="9"/>
  <c r="J33" i="9"/>
  <c r="I33" i="9"/>
  <c r="H33" i="9"/>
  <c r="G33" i="9"/>
  <c r="F33" i="9"/>
  <c r="E33" i="9"/>
  <c r="D33" i="9"/>
  <c r="C33" i="9"/>
  <c r="B33" i="9"/>
  <c r="D31" i="5" l="1"/>
  <c r="C31" i="5"/>
  <c r="B31" i="5"/>
  <c r="B31" i="4" l="1"/>
  <c r="E32" i="3" l="1"/>
  <c r="D32" i="3"/>
  <c r="B32" i="3" l="1"/>
  <c r="C32" i="3" s="1"/>
  <c r="B31" i="2" l="1"/>
  <c r="I32" i="1" l="1"/>
  <c r="H32" i="1"/>
  <c r="G32" i="1"/>
  <c r="F32" i="1"/>
  <c r="E32" i="1"/>
  <c r="D32" i="1"/>
  <c r="C32" i="1"/>
  <c r="J26" i="1"/>
  <c r="J23" i="1"/>
  <c r="J22" i="1"/>
  <c r="J18" i="1"/>
  <c r="J13" i="1"/>
  <c r="J11" i="1"/>
  <c r="J10" i="1"/>
  <c r="B31" i="1"/>
  <c r="J31" i="1" s="1"/>
  <c r="B30" i="1"/>
  <c r="J30" i="1" s="1"/>
  <c r="B29" i="1"/>
  <c r="J29" i="1" s="1"/>
  <c r="B28" i="1"/>
  <c r="J28" i="1" s="1"/>
  <c r="B27" i="1"/>
  <c r="J27" i="1" s="1"/>
  <c r="B26" i="1"/>
  <c r="B25" i="1"/>
  <c r="J25" i="1" s="1"/>
  <c r="B24" i="1"/>
  <c r="J24" i="1" s="1"/>
  <c r="B23" i="1"/>
  <c r="B22" i="1"/>
  <c r="B21" i="1"/>
  <c r="J21" i="1" s="1"/>
  <c r="B20" i="1"/>
  <c r="J20" i="1" s="1"/>
  <c r="B19" i="1"/>
  <c r="J19" i="1" s="1"/>
  <c r="B18" i="1"/>
  <c r="B17" i="1"/>
  <c r="J17" i="1" s="1"/>
  <c r="B16" i="1"/>
  <c r="J16" i="1" s="1"/>
  <c r="B15" i="1"/>
  <c r="J15" i="1" s="1"/>
  <c r="B14" i="1"/>
  <c r="J14" i="1" s="1"/>
  <c r="B13" i="1"/>
  <c r="B12" i="1"/>
  <c r="J12" i="1" s="1"/>
  <c r="B10" i="1"/>
  <c r="B9" i="1"/>
  <c r="J9" i="1" s="1"/>
  <c r="B8" i="1"/>
  <c r="J8" i="1" s="1"/>
  <c r="B7" i="1"/>
  <c r="J7" i="1" s="1"/>
  <c r="J6" i="1"/>
  <c r="J32" i="1" l="1"/>
  <c r="B32" i="1"/>
</calcChain>
</file>

<file path=xl/comments1.xml><?xml version="1.0" encoding="utf-8"?>
<comments xmlns="http://schemas.openxmlformats.org/spreadsheetml/2006/main">
  <authors>
    <author>Vojtěch Vladimír</author>
  </authors>
  <commentList>
    <comment ref="F18" authorId="0">
      <text>
        <r>
          <rPr>
            <b/>
            <sz val="8"/>
            <color indexed="81"/>
            <rFont val="Tahoma"/>
            <family val="2"/>
            <charset val="238"/>
          </rPr>
          <t>UJEP údaj ve výroční zprávě o činnosti za rok 2013 neuvedla. Jedná se o odhad.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Vojtěch Vladimír</author>
  </authors>
  <commentList>
    <comment ref="B19" authorId="0">
      <text>
        <r>
          <rPr>
            <sz val="8"/>
            <color indexed="81"/>
            <rFont val="Tahoma"/>
            <family val="2"/>
            <charset val="238"/>
          </rPr>
          <t xml:space="preserve">Údaj uváděný Univerzitou Palackého v Olomouci je spíše odhadem, neboť některé její fakulty počet odborníků z aplikační sféry, kteří se podílejí na výuce, nesledují. 
</t>
        </r>
      </text>
    </comment>
  </commentList>
</comments>
</file>

<file path=xl/sharedStrings.xml><?xml version="1.0" encoding="utf-8"?>
<sst xmlns="http://schemas.openxmlformats.org/spreadsheetml/2006/main" count="1732" uniqueCount="522">
  <si>
    <t>Tabulka 7.1 Přepočtené počty akademických a vědeckých pracovníků ve struktuře dle vnitřního kvalifikačního řádu vysoké školy</t>
  </si>
  <si>
    <t>Veřejná vysoká škola</t>
  </si>
  <si>
    <t>Akademičtí pracovníci</t>
  </si>
  <si>
    <t>Vědečtí pracovníci</t>
  </si>
  <si>
    <t>Celkem</t>
  </si>
  <si>
    <t>celkem</t>
  </si>
  <si>
    <t>Profesoři</t>
  </si>
  <si>
    <t>Docenti</t>
  </si>
  <si>
    <t>Odborní asistenti</t>
  </si>
  <si>
    <t>Asistenti</t>
  </si>
  <si>
    <t>Lektoři</t>
  </si>
  <si>
    <t>Ped. věd. pracovníci</t>
  </si>
  <si>
    <t>Akademie múzických umění v Praze</t>
  </si>
  <si>
    <t>Akademie výtvarných umění v Praze</t>
  </si>
  <si>
    <t>Česká zemědělská univerzita v Praze</t>
  </si>
  <si>
    <t>České vysoké učení technické v Praze</t>
  </si>
  <si>
    <t>Janáčkova akademie múzických umění v Brně</t>
  </si>
  <si>
    <t>Jihočeská univerzita v Českých Budějovicích</t>
  </si>
  <si>
    <t>Masarykova univerzita</t>
  </si>
  <si>
    <t>Mendelova univerzita v Brně</t>
  </si>
  <si>
    <t>Ostravská univerzita v Ostravě</t>
  </si>
  <si>
    <t>Slezská univerzita v Opavě</t>
  </si>
  <si>
    <t>Technická univerzita v Liberci</t>
  </si>
  <si>
    <t>Univerzita Hradec Králové</t>
  </si>
  <si>
    <t>Univerzita J. E. Purkyně v Ústí nad Labem</t>
  </si>
  <si>
    <t>Univerzita Karlova v Praze</t>
  </si>
  <si>
    <t>Univerzita Palackého v Olomouci</t>
  </si>
  <si>
    <t>Univerzita Pardubice</t>
  </si>
  <si>
    <t>Univerzita Tomáše Bati ve Zlíně</t>
  </si>
  <si>
    <t>Veterinární a farmaceutická univerzita Brno</t>
  </si>
  <si>
    <t>Vysoká škola báňská-Technická univerzita Ostrava</t>
  </si>
  <si>
    <t>Vysoká škola ekonomická v Praze</t>
  </si>
  <si>
    <t>Vysoká škola chemicko-technologická v Praze</t>
  </si>
  <si>
    <t>Vysoká škola polytechnická Jihlava</t>
  </si>
  <si>
    <t>Vysoká škola technická a ekonomická v Č. Budějovicích</t>
  </si>
  <si>
    <t>Vysoká škola umělecko-průmyslová v Praze</t>
  </si>
  <si>
    <t>Vysoké učení technické v Brně</t>
  </si>
  <si>
    <t>Západočeská univerzita v Plzni</t>
  </si>
  <si>
    <t>Pozn.: Vědeckým pracovníkem se v tomto případě rozumí osoba, která není akademickým pracovníkem (dle § 70 zákona č. 111/1998 Sb., o vysokých školách)</t>
  </si>
  <si>
    <t>Tab. 7.4 Akademičtí pracovníci s cizím státní občanstvím (počty fyzických osob)</t>
  </si>
  <si>
    <t>Akademičtí pracovníci s cizím státním občanstvím</t>
  </si>
  <si>
    <t>Pozn.: Osoby, které mají s vysokou školou uzavřený pracovněprávní vztah</t>
  </si>
  <si>
    <t>Tabulka 7.5 Nově jmenovaní docenti a profesoři (počty)</t>
  </si>
  <si>
    <t>Nově jmenovaní profesoři</t>
  </si>
  <si>
    <t>Nově jmenovaní docenti</t>
  </si>
  <si>
    <t>počet</t>
  </si>
  <si>
    <t>průměrný věk</t>
  </si>
  <si>
    <t>x - vyplnění údaje by nedávalo smysl</t>
  </si>
  <si>
    <r>
      <t xml:space="preserve">Počet </t>
    </r>
    <r>
      <rPr>
        <i/>
        <sz val="11"/>
        <color theme="1"/>
        <rFont val="Calibri"/>
        <family val="2"/>
        <charset val="238"/>
        <scheme val="minor"/>
      </rPr>
      <t>spin-off/start-up</t>
    </r>
    <r>
      <rPr>
        <sz val="11"/>
        <color theme="1"/>
        <rFont val="Calibri"/>
        <family val="2"/>
        <charset val="238"/>
        <scheme val="minor"/>
      </rPr>
      <t xml:space="preserve"> podniků</t>
    </r>
  </si>
  <si>
    <t>.</t>
  </si>
  <si>
    <t>. chybí údaje</t>
  </si>
  <si>
    <t>Tabulka 11.4 Spin-off/start-up podniky podpořené vysokou školou v roce 2013 (počty)</t>
  </si>
  <si>
    <t>Tabulka 12.3 Mobilita studentů a akademických pracovníků podle škol celkem</t>
  </si>
  <si>
    <t>Počet vyslaných studentů*</t>
  </si>
  <si>
    <t>Počet přijatých studentů**</t>
  </si>
  <si>
    <t>Počet vyslaných akademických pracovníků***</t>
  </si>
  <si>
    <t>Počet přijatých akademických pracovníků****</t>
  </si>
  <si>
    <t>Pozn.: * = Vyjíždějící studenti – studenti, kteří v roce 2012 absolvovali zahraniční pobyt, započítávají se i ti studenti, jejichž pobyt začal v roce 2011. Započítávají se pouze studenti, jejichž pobyt trval více než 4 týdny (28 dní). Pokud VŠ uvádí i jinak dlouhé výjezdy, uvede to v poznámce k tabulce.</t>
  </si>
  <si>
    <t>Pozn.: ** = Přijíždějící studenti – studenti, kteří přijeli v roce 2012, započítávají se i ti studenti, jejichž pobyt začal v roce 2011. Započítávají se pouze studenti, jejichž pobyt trval více než 4 týdny (28 dní). Pokud VŠ uvádí i jinak dlouhé výjezdy, uvede to v poznámce k tabulce.</t>
  </si>
  <si>
    <t>Pozn.: *** = Vyjíždějící akademičtí pracovníci – pracovníci, kteří v roce 2012 absolvovali zahraniční pobyt, započítávají se i ti pracovníci, jejichž pobyt začal v roce 2011. Započítávají se pouze pracovníci, jejichž pobyt trval více než 5 pracovních dní. Pokud VŠ uvádí i jinak dlouhé výjezdy, uvede to v poznámce k tabulce.</t>
  </si>
  <si>
    <t>Pozn.: **** = Přijíždějící akademičtí pracovníci – pracovníci, kteří přijeli v roce 2012, započítávají se i ti pracovníci, jejichž pobyt začal v roce 2011. Započítávají se pouze pracovníci, jejichž pobyt trval více než 5 pracovních dní. Pokud VŠ uvádí i jinak dlouhé výjezdy, uvede to v poznámce k tabulce.</t>
  </si>
  <si>
    <t>Tabulka 12.3 Mobilita studentů a akademických pracovníků podle zemí</t>
  </si>
  <si>
    <t>Afghánistán</t>
  </si>
  <si>
    <t>Albánie</t>
  </si>
  <si>
    <t>Alžírsko</t>
  </si>
  <si>
    <t>Americká Samoa</t>
  </si>
  <si>
    <t>Americké Panenské ostrovy</t>
  </si>
  <si>
    <t>Andorra</t>
  </si>
  <si>
    <t>Angola</t>
  </si>
  <si>
    <t>Anguilla</t>
  </si>
  <si>
    <t>Antigua a Barbuda</t>
  </si>
  <si>
    <t>Arménie</t>
  </si>
  <si>
    <t>Aruba</t>
  </si>
  <si>
    <t>Austrálie</t>
  </si>
  <si>
    <t>Ázerbájdžán</t>
  </si>
  <si>
    <t>Bahamy</t>
  </si>
  <si>
    <t>Bahrajn</t>
  </si>
  <si>
    <t>Bangladéš</t>
  </si>
  <si>
    <t>Barbados</t>
  </si>
  <si>
    <t>Belgie</t>
  </si>
  <si>
    <t>Belize</t>
  </si>
  <si>
    <t>Bělorusko</t>
  </si>
  <si>
    <t>Benin</t>
  </si>
  <si>
    <t>Bermudy</t>
  </si>
  <si>
    <t>Bhútán</t>
  </si>
  <si>
    <t>Bolívie</t>
  </si>
  <si>
    <t>Bosna a Hercegovina</t>
  </si>
  <si>
    <t>Botswana</t>
  </si>
  <si>
    <t>Brazílie</t>
  </si>
  <si>
    <t>Britské indickooceánské území</t>
  </si>
  <si>
    <t>Britské Panenské ostrovy</t>
  </si>
  <si>
    <t>Brunej</t>
  </si>
  <si>
    <t>Bulharsko</t>
  </si>
  <si>
    <t>Burkina Faso</t>
  </si>
  <si>
    <t>Burundi</t>
  </si>
  <si>
    <t>Cookovy ostrovy</t>
  </si>
  <si>
    <t>Curaçao</t>
  </si>
  <si>
    <t>Čad</t>
  </si>
  <si>
    <t>Černá Hora</t>
  </si>
  <si>
    <t>Čína</t>
  </si>
  <si>
    <t>Dánsko</t>
  </si>
  <si>
    <t>Demokratická republika Kongo</t>
  </si>
  <si>
    <t>Dominika</t>
  </si>
  <si>
    <t>Dominikánská republika</t>
  </si>
  <si>
    <t>Džibutsko</t>
  </si>
  <si>
    <t>Egypt</t>
  </si>
  <si>
    <t>Ekvádor</t>
  </si>
  <si>
    <t>Eritrea</t>
  </si>
  <si>
    <t>Estonsko</t>
  </si>
  <si>
    <t>Etiopie</t>
  </si>
  <si>
    <t>Faerské ostrovy</t>
  </si>
  <si>
    <t>Falklandy (Malvíny)</t>
  </si>
  <si>
    <t>Fidži</t>
  </si>
  <si>
    <t>Filipíny</t>
  </si>
  <si>
    <t>Finsko</t>
  </si>
  <si>
    <t>Francie</t>
  </si>
  <si>
    <t>Francouzská Guyana</t>
  </si>
  <si>
    <t>Francouzská Polynésie</t>
  </si>
  <si>
    <t>Gabon</t>
  </si>
  <si>
    <t>Gambie</t>
  </si>
  <si>
    <t>Ghana</t>
  </si>
  <si>
    <t>Gibraltar</t>
  </si>
  <si>
    <t>Grenada</t>
  </si>
  <si>
    <t>Grónsko</t>
  </si>
  <si>
    <t>Gruzie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</si>
  <si>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</si>
  <si>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</si>
  <si>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</si>
  <si>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</si>
  <si>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</si>
  <si>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</si>
  <si>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</si>
  <si>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</si>
  <si>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Honduras</t>
  </si>
  <si>
    <t>Hongkong</t>
  </si>
  <si>
    <t>Chile</t>
  </si>
  <si>
    <t>Chorvatsko</t>
  </si>
  <si>
    <t>Indie</t>
  </si>
  <si>
    <t>Indonésie</t>
  </si>
  <si>
    <t>Irák</t>
  </si>
  <si>
    <t>Írán</t>
  </si>
  <si>
    <t>Irsko</t>
  </si>
  <si>
    <t>Island</t>
  </si>
  <si>
    <t>Itálie</t>
  </si>
  <si>
    <t>Izrael</t>
  </si>
  <si>
    <t>Jamajka</t>
  </si>
  <si>
    <t>Japonsko</t>
  </si>
  <si>
    <t>Jemen</t>
  </si>
  <si>
    <t>Jersey</t>
  </si>
  <si>
    <t>Jižní Afrika</t>
  </si>
  <si>
    <t>Jižní Súdán</t>
  </si>
  <si>
    <t>Jordánsko</t>
  </si>
  <si>
    <t>Kajmanské ostrovy</t>
  </si>
  <si>
    <t>Kambodža</t>
  </si>
  <si>
    <t>Kamerun</t>
  </si>
  <si>
    <t>Kanada</t>
  </si>
  <si>
    <t>Kapverdy</t>
  </si>
  <si>
    <t>Karibské Nizozemsko (Bonaire, Sv. Eustach a Saba)</t>
  </si>
  <si>
    <t>Katar</t>
  </si>
  <si>
    <t>Kazachstán</t>
  </si>
  <si>
    <t>Keňa</t>
  </si>
  <si>
    <t>Kiribati</t>
  </si>
  <si>
    <t>Kokosové (Keelingovy) ostrovy</t>
  </si>
  <si>
    <t>Kolumbie</t>
  </si>
  <si>
    <t>Komory</t>
  </si>
  <si>
    <t>Konžská republika</t>
  </si>
  <si>
    <t>Korejská lidově demokratická republika</t>
  </si>
  <si>
    <t>Korejská republika</t>
  </si>
  <si>
    <t>Kosovo</t>
  </si>
  <si>
    <t>Kostarika</t>
  </si>
  <si>
    <t>Kuba</t>
  </si>
  <si>
    <t>Kuvajt</t>
  </si>
  <si>
    <t>Kypr</t>
  </si>
  <si>
    <t>Kyrgyzstán</t>
  </si>
  <si>
    <t>Laos</t>
  </si>
  <si>
    <t>Lesotho</t>
  </si>
  <si>
    <t>Libanon</t>
  </si>
  <si>
    <t>Libérie</t>
  </si>
  <si>
    <t>Libye</t>
  </si>
  <si>
    <t>Lichtenštejnsko</t>
  </si>
  <si>
    <t>Litva</t>
  </si>
  <si>
    <t>Lotyšsko</t>
  </si>
  <si>
    <t>Lucembursko</t>
  </si>
  <si>
    <t>Macao</t>
  </si>
  <si>
    <t>Madagaskar</t>
  </si>
  <si>
    <t>Maďarsko</t>
  </si>
  <si>
    <t>Makedonie</t>
  </si>
  <si>
    <t>Malajsie</t>
  </si>
  <si>
    <t>Malawi</t>
  </si>
  <si>
    <t>Maledivy</t>
  </si>
  <si>
    <t>Mali</t>
  </si>
  <si>
    <t>Malta</t>
  </si>
  <si>
    <t>Man</t>
  </si>
  <si>
    <t>Maroko</t>
  </si>
  <si>
    <t>Marshallovy ostrovy</t>
  </si>
  <si>
    <t>Martinik</t>
  </si>
  <si>
    <t>Mauricius</t>
  </si>
  <si>
    <t>Mauritánie</t>
  </si>
  <si>
    <t>Mayotte</t>
  </si>
  <si>
    <t>Mexiko</t>
  </si>
  <si>
    <t>Mikronésie</t>
  </si>
  <si>
    <t>Moldavsko</t>
  </si>
  <si>
    <t>Monako</t>
  </si>
  <si>
    <t>Mongolsko</t>
  </si>
  <si>
    <t>Montserrat</t>
  </si>
  <si>
    <t>Mosambik</t>
  </si>
  <si>
    <t>Myanmar (Barma)</t>
  </si>
  <si>
    <t>Namibie</t>
  </si>
  <si>
    <t>Nauru</t>
  </si>
  <si>
    <t>Německo</t>
  </si>
  <si>
    <t>Nepál</t>
  </si>
  <si>
    <t>Niger</t>
  </si>
  <si>
    <t>Nigérie</t>
  </si>
  <si>
    <t>Nikaragua</t>
  </si>
  <si>
    <t>Niue</t>
  </si>
  <si>
    <t>Nizozemsko</t>
  </si>
  <si>
    <t>Norfolk</t>
  </si>
  <si>
    <t>Norsko</t>
  </si>
  <si>
    <t>Nová Kaledonie</t>
  </si>
  <si>
    <t>Nový Zéland</t>
  </si>
  <si>
    <t>Okupované palestinské území</t>
  </si>
  <si>
    <t>Omán</t>
  </si>
  <si>
    <t>Pákistán</t>
  </si>
  <si>
    <t>Palau</t>
  </si>
  <si>
    <t>Panama</t>
  </si>
  <si>
    <t>Papua-Nová Guinea</t>
  </si>
  <si>
    <t>Paraguay</t>
  </si>
  <si>
    <t>Peru</t>
  </si>
  <si>
    <t>Pitcairn</t>
  </si>
  <si>
    <t>Pobřeží slonoviny</t>
  </si>
  <si>
    <t>Polsko</t>
  </si>
  <si>
    <t>Portoriko</t>
  </si>
  <si>
    <t>Portugalsko</t>
  </si>
  <si>
    <t>Rakousko</t>
  </si>
  <si>
    <t>Réunion</t>
  </si>
  <si>
    <t>Rovníková Guinea</t>
  </si>
  <si>
    <t>Rumunsko</t>
  </si>
  <si>
    <t>Rusko</t>
  </si>
  <si>
    <t>Rwanda</t>
  </si>
  <si>
    <t>Řecko</t>
  </si>
  <si>
    <t>Saint Pierre a Miquelon</t>
  </si>
  <si>
    <t>Salvador</t>
  </si>
  <si>
    <t>Samoa</t>
  </si>
  <si>
    <t>San Marino</t>
  </si>
  <si>
    <t>Saúdská Arábie</t>
  </si>
  <si>
    <t>Senegal</t>
  </si>
  <si>
    <t>Severní Mariany</t>
  </si>
  <si>
    <t>Seychely</t>
  </si>
  <si>
    <t>Sierra Leone</t>
  </si>
  <si>
    <t>Singapur</t>
  </si>
  <si>
    <t>Slovensko</t>
  </si>
  <si>
    <t>Slovinsko</t>
  </si>
  <si>
    <t>Somálsko</t>
  </si>
  <si>
    <t>Spojené arabské emiráty</t>
  </si>
  <si>
    <t>Spojené království</t>
  </si>
  <si>
    <t>Spojené státy americké</t>
  </si>
  <si>
    <t>Srbsko</t>
  </si>
  <si>
    <t>Středoafrická republika</t>
  </si>
  <si>
    <t>Súdán</t>
  </si>
  <si>
    <t>Surinam</t>
  </si>
  <si>
    <t>Svalbard</t>
  </si>
  <si>
    <t>Svatá Helena</t>
  </si>
  <si>
    <t>Svatá Lucie</t>
  </si>
  <si>
    <t>Svatý Bartoloměj</t>
  </si>
  <si>
    <t>Svatý Kryštof a Nevis</t>
  </si>
  <si>
    <t>Svatý Martin (francouzská část)</t>
  </si>
  <si>
    <t>Svatý Martin (nizozemská část)</t>
  </si>
  <si>
    <t>Svatý Tomáš a Princův ostrov</t>
  </si>
  <si>
    <t>Svatý Vincenc a Grenadiny</t>
  </si>
  <si>
    <t>Svazijsko</t>
  </si>
  <si>
    <t>Sýrie</t>
  </si>
  <si>
    <t>Šalomounovy ostrovy</t>
  </si>
  <si>
    <t>Španělsko</t>
  </si>
  <si>
    <t>Šrí Lanka</t>
  </si>
  <si>
    <t>Švédsko</t>
  </si>
  <si>
    <t>Švýcarsko</t>
  </si>
  <si>
    <t>Tádžikistán</t>
  </si>
  <si>
    <t>Thajsko</t>
  </si>
  <si>
    <t>Tchaj-wan</t>
  </si>
  <si>
    <t>Togo</t>
  </si>
  <si>
    <t>Tokelau</t>
  </si>
  <si>
    <t>Tonga</t>
  </si>
  <si>
    <t>Trinidad a Tobago</t>
  </si>
  <si>
    <t>Tunisko</t>
  </si>
  <si>
    <t>Turecko</t>
  </si>
  <si>
    <t>Turkmenistán</t>
  </si>
  <si>
    <t>Turks a Caicos</t>
  </si>
  <si>
    <t>Tuvalu</t>
  </si>
  <si>
    <t>Uganda</t>
  </si>
  <si>
    <t>Ukrajina</t>
  </si>
  <si>
    <t>Uruguay</t>
  </si>
  <si>
    <t>Uzbekistán</t>
  </si>
  <si>
    <t>Vánoční ostrov</t>
  </si>
  <si>
    <t>Vanuatu</t>
  </si>
  <si>
    <t>Vatikán</t>
  </si>
  <si>
    <t>Venezuela</t>
  </si>
  <si>
    <t>Vietnam</t>
  </si>
  <si>
    <t>Východní Timor</t>
  </si>
  <si>
    <t>Wallis a Futuna</t>
  </si>
  <si>
    <t>Zambie</t>
  </si>
  <si>
    <t>Západní Sahara</t>
  </si>
  <si>
    <t>Ostatní země</t>
  </si>
  <si>
    <t>Typ studia / Forma studia</t>
  </si>
  <si>
    <t>bakalářské</t>
  </si>
  <si>
    <t>magisterské</t>
  </si>
  <si>
    <t>navazující magisterské</t>
  </si>
  <si>
    <t>doktorské</t>
  </si>
  <si>
    <t>prez.</t>
  </si>
  <si>
    <t>komb.</t>
  </si>
  <si>
    <t>dist.</t>
  </si>
  <si>
    <t>Tabulka 4.1 Studia akreditovaných studijních programů</t>
  </si>
  <si>
    <t>Univerzita Jana Evangelisty Purkyně v Ústí nad Labem</t>
  </si>
  <si>
    <t>Vysoká škola báňská - Technická univerzita Ostrava</t>
  </si>
  <si>
    <t>Vysoká škola uměleckoprůmyslová v Praze</t>
  </si>
  <si>
    <t>Vysoká škola technická a ekonomická v Českých Budějovicích</t>
  </si>
  <si>
    <t>bakalářské studium</t>
  </si>
  <si>
    <t>magisterské studium</t>
  </si>
  <si>
    <t>navazující magisterské studium</t>
  </si>
  <si>
    <t>doktorské studium</t>
  </si>
  <si>
    <t xml:space="preserve">ekonomie </t>
  </si>
  <si>
    <t>obory z oblasti psychologie</t>
  </si>
  <si>
    <t xml:space="preserve">právo, právní a veřejnoprávní činnost </t>
  </si>
  <si>
    <t xml:space="preserve">přírodní vědy a nauky </t>
  </si>
  <si>
    <t xml:space="preserve">společenské vědy, nauky a služby </t>
  </si>
  <si>
    <t xml:space="preserve">technické vědy a nauky </t>
  </si>
  <si>
    <t xml:space="preserve">vědy a nauky o kultuře a umění </t>
  </si>
  <si>
    <t>zdravot., lékař. a farm. vědy a nauky</t>
  </si>
  <si>
    <t xml:space="preserve">zeměděl.-les. a veter. vědy a nauky </t>
  </si>
  <si>
    <t xml:space="preserve">pedagogika, učitelství a sociální péče </t>
  </si>
  <si>
    <t>Tabulka 5.1 Absolvovaná studia v akreditovaných studijních programech</t>
  </si>
  <si>
    <t>1. 1. - 31. 12. 2013</t>
  </si>
  <si>
    <t>Tabulka 7.2: Věková struktura akademických a vědeckých pracovníků (počty fyzických osob)</t>
  </si>
  <si>
    <t>Věk</t>
  </si>
  <si>
    <t>Ženy</t>
  </si>
  <si>
    <t>profesoři</t>
  </si>
  <si>
    <t>docenti</t>
  </si>
  <si>
    <t>odborní asistenti</t>
  </si>
  <si>
    <t>asistenti</t>
  </si>
  <si>
    <t>lektoři</t>
  </si>
  <si>
    <t>ped.-věd. pracovníci</t>
  </si>
  <si>
    <t>ženy</t>
  </si>
  <si>
    <t>do 29 let</t>
  </si>
  <si>
    <t>30-39 let</t>
  </si>
  <si>
    <t>40-49 let</t>
  </si>
  <si>
    <t>50-59 let</t>
  </si>
  <si>
    <t>60-69 let</t>
  </si>
  <si>
    <t>nad 70 let</t>
  </si>
  <si>
    <t>Tabulka 7.3 Počty akademických pracovníků podle rozsahu pracovních úvazků a nejvyšší dosažené kvalifikace (počty fyzických osob)</t>
  </si>
  <si>
    <t>Rozsah úvazku</t>
  </si>
  <si>
    <t>DrSc., CSc., Dr., Ph.D., Th.D.</t>
  </si>
  <si>
    <t>ostatní</t>
  </si>
  <si>
    <t>do 0,3</t>
  </si>
  <si>
    <t>do 0,5</t>
  </si>
  <si>
    <t>do 0,7</t>
  </si>
  <si>
    <t>do 1,0</t>
  </si>
  <si>
    <t xml:space="preserve">Tabulka 12.2 Zapojení vysoké školy do mezinárodních programů výzkumu a vývoje vč. mobilit </t>
  </si>
  <si>
    <t>7. rámcový program EK</t>
  </si>
  <si>
    <t>z toho Marie-Curie Actions</t>
  </si>
  <si>
    <t>Počet projektů</t>
  </si>
  <si>
    <t>Počet vyslaných akademických a vědeckých pracovníků***</t>
  </si>
  <si>
    <t>Počet přijatých akademických a vědeckých pracovníků****</t>
  </si>
  <si>
    <t>Dotace v tis. Kč</t>
  </si>
  <si>
    <t>Tabulka 3.1 Akreditované studijní programy</t>
  </si>
  <si>
    <t>Bakalářské studium</t>
  </si>
  <si>
    <t>Magisterské studium</t>
  </si>
  <si>
    <t>Navazující magisterské studium</t>
  </si>
  <si>
    <t>Doktorské studium</t>
  </si>
  <si>
    <t>prezenční</t>
  </si>
  <si>
    <t>kombinované/distanční</t>
  </si>
  <si>
    <t>ekonomie</t>
  </si>
  <si>
    <t>pedagogika, učitelství a social. péče</t>
  </si>
  <si>
    <t>právo, právní a veřejnoprávní činnost</t>
  </si>
  <si>
    <t>přírodní vědy a nauky</t>
  </si>
  <si>
    <t>společenské vědy, nauky a služby</t>
  </si>
  <si>
    <t>technické vědy a nauky</t>
  </si>
  <si>
    <t>vědy a nauky o kultuře a umění</t>
  </si>
  <si>
    <t>zdravot., lékař. a farm vědy a nauky</t>
  </si>
  <si>
    <t>zeměděl.-les. a veter. vědy a nauky</t>
  </si>
  <si>
    <t>Tabulka 3.2 Studijní programy v cizím jazyce</t>
  </si>
  <si>
    <t>Tabulka 3.3 Joint/Double/Multiple Degree studijní programy</t>
  </si>
  <si>
    <t>Tabulka 3.4 Akreditované studijní programy uskutečňované společně s jinou vysokou školou</t>
  </si>
  <si>
    <t>Poznámka</t>
  </si>
  <si>
    <t>FTVS UK</t>
  </si>
  <si>
    <t>OU</t>
  </si>
  <si>
    <t>ČVUT</t>
  </si>
  <si>
    <t>LF MU</t>
  </si>
  <si>
    <t>UJEP, UHK, OU, JU</t>
  </si>
  <si>
    <t>1. LF UK, VŠE</t>
  </si>
  <si>
    <t>MU, VUT</t>
  </si>
  <si>
    <t>VŠE, FZS UPa, pedagogické fakultyUK, OU, UHK a ZČU</t>
  </si>
  <si>
    <t>MU</t>
  </si>
  <si>
    <t>VUT, MENDELU</t>
  </si>
  <si>
    <t>ZČU, JU, UHK, Ústav geoniky AV ČR</t>
  </si>
  <si>
    <t xml:space="preserve">Ústav termomechaniky AV ČR, Ústav makromolekulární chemie AV ČR, </t>
  </si>
  <si>
    <t>UPa, TUL, JU, OU, ZČU</t>
  </si>
  <si>
    <t>JU</t>
  </si>
  <si>
    <t>UO, UHK, TUL, JU</t>
  </si>
  <si>
    <t xml:space="preserve">Tabulka 3.5 Akreditované studijní programy uskutečňované společně s vyšší odbornou školou </t>
  </si>
  <si>
    <t>Počet bakalářských programů</t>
  </si>
  <si>
    <t>ČZA Mělník, ČZA Humpolec</t>
  </si>
  <si>
    <t>Střední škola hotelnictví a služeb a Vyšší odborná škola, Opava, p. o.</t>
  </si>
  <si>
    <t>JABOK-Vyšší sociálně pedagogická a teologická škola, Praha 2; Evangelikální teologický seminář-Vyšší odborná škola teologická, Praha 9; Vyšší odborná škola informačních služeb, Praha 4; Collegium Marianum-Týnská vyšší odborná škola, s.r.o.</t>
  </si>
  <si>
    <t>FAV ZČU; Ústav anorg. chemie AV ČR</t>
  </si>
  <si>
    <t>Střední průmyslová škola a Vyšší odborná škola Chomutov</t>
  </si>
  <si>
    <t>Caritas-Vyšší odborná škola sociální v Olomouci</t>
  </si>
  <si>
    <t>Obchodní akademie Tomáše Bati a Vyšší odborná škola ekonomická Zlín; Vyšší odborná škola potravinářská a Střední průmyslová škola mlékárenská</t>
  </si>
  <si>
    <t>Vyšší odborná škola informačních služeb Praha</t>
  </si>
  <si>
    <t>Střední uměleckoprůmyslová škola a Vyšší odborná škola Turnov; Vyšší odborná škola, Gymnázium, Střední sklářská škola, Střední odborné učiliště Světlá nad Sázavou; Vyšší odborná škola textilních řemesel a Střední umělecká škola textilních řemesel Praha</t>
  </si>
  <si>
    <t xml:space="preserve">Tabulka 3.6 Akreditované studijní programy nebo jejich části, které vysoká škola uskutečňuje mimo obec, ve které má sídlo (mimo odbornou praxi) </t>
  </si>
  <si>
    <t>Děčín, Kladno</t>
  </si>
  <si>
    <t>Litvínov, Karlovy Vary, Březnice, Písek, Trutnov, Hradec Králové, Cheb, Jičín, Klatovy, Litoměřice, Šumperk, Most, Sezimovo Ústí, Tábor</t>
  </si>
  <si>
    <t>Lugano (CH)</t>
  </si>
  <si>
    <t>Vysoká škola</t>
  </si>
  <si>
    <t>Trutnov, Tábor</t>
  </si>
  <si>
    <t>Mladá Boleslav, Jičín</t>
  </si>
  <si>
    <t>Chomutov, Most, Varnsdorf, Řež</t>
  </si>
  <si>
    <t>Skupina studijních programů</t>
  </si>
  <si>
    <t>Praha, Česká Třebová</t>
  </si>
  <si>
    <t>Jihlava, Hradec Králové, Valašské Meziříčí, Mladá Boleslav</t>
  </si>
  <si>
    <t>Uherské Hradiště, Praha, Brno</t>
  </si>
  <si>
    <t>Praha, Lázně Bohdaneč, Most, Chomutov, Šumperk, Uherský Brod, Uherské Hradiště, Valašské Meziříčí</t>
  </si>
  <si>
    <t xml:space="preserve">Tabulka 4.3 Studenti ve věku nad 30 let </t>
  </si>
  <si>
    <t>1. 1. - 31.12.2013</t>
  </si>
  <si>
    <t>Tabulka 4.4 Neúspěšní studenti v akreditovaných studijních programech (počty)</t>
  </si>
  <si>
    <t>Tabulka 4.2 Studenti-samoplátci na veřejných vysokých školách (počty)</t>
  </si>
  <si>
    <t xml:space="preserve">Tabulka 6.1 Zájem o studium na vysoké škole (počet přihlášek do bakalářských, magisterských, navazujících magisterských a doktorských studijních programů </t>
  </si>
  <si>
    <t>Počet přihlášek</t>
  </si>
  <si>
    <t>Počet přijatých</t>
  </si>
  <si>
    <t>Počet zapsaných ke studiu</t>
  </si>
  <si>
    <t>Tabulka 6.2 Studenti navazujícího magisterského a doktorského studia, kteří absolvovali předchozí stupeň studia na jiné vysoké škole</t>
  </si>
  <si>
    <t>Počet zapsaných studentů do prvního ročníku, kteří přechozí studium absolvovali na jiné vysoké škole</t>
  </si>
  <si>
    <t>absolutně</t>
  </si>
  <si>
    <t>v %</t>
  </si>
  <si>
    <t>x</t>
  </si>
  <si>
    <t>Tabulka 7.6 Přehled kurzů dalšího vzdělávání akademických pracovníků</t>
  </si>
  <si>
    <t>Kurzy orientované na pedagogické dovednosti</t>
  </si>
  <si>
    <t xml:space="preserve">Kurzy orientované na obecné dovednosti </t>
  </si>
  <si>
    <t>Kurzy odborné</t>
  </si>
  <si>
    <t>počet kurzů</t>
  </si>
  <si>
    <t>počet účastníků</t>
  </si>
  <si>
    <t>Tabulka 8.1 Stipendia studentům podle účelu stipendia (počty studentů)</t>
  </si>
  <si>
    <t>Účel stipendia</t>
  </si>
  <si>
    <t>za vynikající studijní výsledky dle § 91 odst. 2 písm. a)</t>
  </si>
  <si>
    <t>za vynikající vědecké, výzkumné, vývojové, umělecké nebo další tvůrčí výsledky dle § 91 odst. 2 písm. b)</t>
  </si>
  <si>
    <t>na výzkumnou, vývojovou a inovační činnost podle zvláštního právního předpisu, § 91 odst.2 písm. c)</t>
  </si>
  <si>
    <t>v případě tíživé sociální situace studenta dle § 91 odst. 2 písm. d)</t>
  </si>
  <si>
    <t>v případě tíživé sociální situace studenta dle § 91 odst. 3</t>
  </si>
  <si>
    <t>v případech zvláštního zřetele hodných dle § 91 odst. 2 písm. e)</t>
  </si>
  <si>
    <t>na podporu studia v zahraničí dle § 91 odst. 4 písm. a)</t>
  </si>
  <si>
    <t>na podporu studia v ČR dle § 91 odst. 4 písm. b)</t>
  </si>
  <si>
    <t xml:space="preserve">studentům doktorských studijních programů dle § 91 odst. 4 písm. c) </t>
  </si>
  <si>
    <t>jiná stipendia</t>
  </si>
  <si>
    <t>z toho ubytovací stipendium</t>
  </si>
  <si>
    <t>Tabulka 8.2 Ubytování, stravování</t>
  </si>
  <si>
    <t>Lůžková kapacita kolejí VŠ celková</t>
  </si>
  <si>
    <t>Počet lůžek v pronajatých zařízeních</t>
  </si>
  <si>
    <t>vydaná studentům</t>
  </si>
  <si>
    <t>vydaná zaměstnancům VŠ</t>
  </si>
  <si>
    <t>vydaná ostatním strávníkům</t>
  </si>
  <si>
    <t>Počet podaných žádostí o ubytování k 31/12/2013</t>
  </si>
  <si>
    <t>Počet kladně vyřízených žádostí o ubytování k 31/12/2013</t>
  </si>
  <si>
    <t>Počet lůžkodnů v roce 2013</t>
  </si>
  <si>
    <t>Počet hlavních jídel v roce 2013</t>
  </si>
  <si>
    <t>Tabulka 9.1 Vysokoškolské knihovny</t>
  </si>
  <si>
    <t xml:space="preserve">Knihovní fond </t>
  </si>
  <si>
    <t>Počet odebíraných titulů periodik</t>
  </si>
  <si>
    <t>fyzicky</t>
  </si>
  <si>
    <t>elektronicky</t>
  </si>
  <si>
    <t>v obou formách</t>
  </si>
  <si>
    <t>přírůstek v roce 2013</t>
  </si>
  <si>
    <t>Tabulka 10.1 Kurzy celoživotního vzdělávání na vysoké škole (počty kurzů)</t>
  </si>
  <si>
    <t>Kurzy orientované na výkon povolání</t>
  </si>
  <si>
    <t>Kurzy zájmové</t>
  </si>
  <si>
    <t>Univerzita třetího věku</t>
  </si>
  <si>
    <t>do 15 hod</t>
  </si>
  <si>
    <t>do 100 hod</t>
  </si>
  <si>
    <t>více</t>
  </si>
  <si>
    <t>Z toho počet účastníků, jež byli přijímaní do akreditovaných studijních programů podle § 60 zákona o vysokých školách</t>
  </si>
  <si>
    <t>Tabulka 11.1 Vědecké konference (spolu)pořádané vysokou školou (počty)</t>
  </si>
  <si>
    <t>Celkový počet</t>
  </si>
  <si>
    <t>v tom s počtem účastníků vyšším než 60 (z celku)</t>
  </si>
  <si>
    <t>v tom s mezinárodní účastí (z celku)</t>
  </si>
  <si>
    <t>Tabulka 11.2 Odborníci z aplikační sféry podílející se na výuce v akreditovaných studijních programech** (počty)</t>
  </si>
  <si>
    <t>Počet osob</t>
  </si>
  <si>
    <t>Pozn.: Osoby, které se v daném roce podílely na výuce alespoň v jednom předmětu, přičemž jejich zapojení odpovídá alespoň 50 % celkové hodinové dotace tohoto předmětu</t>
  </si>
  <si>
    <t>Tabulka 11.3 Studijní obory, které mají ve své obsahové náplni povinné absolvování odborné praxe po dobu alespoň 1 měsíce (počty)</t>
  </si>
  <si>
    <t>Počet oborů</t>
  </si>
  <si>
    <t xml:space="preserve">Tabulka 12.1 Zapojení vysoké školy do mezinárodních vzdělávacích programů vč. mobilit </t>
  </si>
  <si>
    <t>Programy EU pro vzdělávání a přípravu na povolání</t>
  </si>
  <si>
    <t>Ceepus</t>
  </si>
  <si>
    <t>Aktion</t>
  </si>
  <si>
    <t>Rozvojové programy MŠMT</t>
  </si>
  <si>
    <t>Ostatní</t>
  </si>
  <si>
    <t>Erasmus</t>
  </si>
  <si>
    <t>Comenius</t>
  </si>
  <si>
    <t>Grundtvig</t>
  </si>
  <si>
    <t>Leonardo</t>
  </si>
  <si>
    <t>Jean Monnet</t>
  </si>
  <si>
    <t>Erasmus Mundus</t>
  </si>
  <si>
    <t>Tempus</t>
  </si>
  <si>
    <t>Další</t>
  </si>
  <si>
    <t>Počet vyslaných ostatních pracovníků</t>
  </si>
  <si>
    <t>Počet přijatých ostatních pracovníků</t>
  </si>
  <si>
    <t>Pozn.: * = Vyjíždějící studenti – studenti, kteří v roce 2013 absolvovali zahraniční pobyt, započítávají se i ti studenti, jejichž pobyt začal v roce 2012. Započítávají se pouze studenti, jejichž pobyt trval více než 4 týdny (28 dní). Pokud VŠ uvádí i jinak dlouhé výjezdy, uvede to v poznámce k tabulce.</t>
  </si>
  <si>
    <t>Pozn.: ** = Přijíždějící studenti – studenti, kteří přijeli v roce 2013, započítávají se i ti studenti, jejichž pobyt začal v roce 2012. Započítávají se pouze studenti, jejichž pobyt trval více než 4 týdny (28 dní). Pokud VŠ uvádí i jinak dlouhé výjezdy, uvede to v poznámce k tabulce.</t>
  </si>
  <si>
    <t>Pozn.: *** = Vyjíždějící akademičtí pracovníci – pracovníci, kteří v roce 2013 absolvovali zahraniční pobyt, započítávají se i ti pracovníci, jejichž pobyt začal v roce 2012. Započítávají se pouze pracovníci, jejichž pobyt trval více než 5 pracovních dní. Pokud VŠ uvádí i jinak dlouhé výjezdy, uvede to v poznámce k tabulce.</t>
  </si>
  <si>
    <t>Pozn.: **** = Přijíždějící akademičtí pracovníci – pracovníci, kteří přijeli v roce 2013, započítávají se i ti pracovníci, jejichž pobyt začal v roce 2012. Započítávají se pouze pracovníci, jejichž pobyt trval více než 5 pracovních dní. Pokud VŠ uvádí i jinak dlouhé výjezdy, uvede to v poznámce k tabulce.</t>
  </si>
  <si>
    <t>Počet přijatých projektů**</t>
  </si>
  <si>
    <t>Poskytnuté finanční prostředky v tis. Kč***</t>
  </si>
  <si>
    <t>kapitálové</t>
  </si>
  <si>
    <t>běžné</t>
  </si>
  <si>
    <t xml:space="preserve">** Všechny projekty, ve kterých je vysoká škola zapojena (tj. nejen které koordinovala) </t>
  </si>
  <si>
    <t>*** Finanční prostředky, které byly vysoké škole poskytnuty tj. nikoliv celková částka projektu, jehož je vysoká škola koordinátorem</t>
  </si>
  <si>
    <t>Tabulka 15.2 Institucionální rozvojový plán vysoké školy v roce 2013</t>
  </si>
  <si>
    <t>Tabulka 15.1 Zapojení vysoké školy do Centralizovaných rozvojových projektů MŠMT v roce 2013 (pouze veřejné vysoké školy)</t>
  </si>
  <si>
    <t>Tabulka 15.3 Zapojení vysoké školy do Fondu rozvoje vysokých škol v roce 2013</t>
  </si>
  <si>
    <t>Počet přijatých projektů</t>
  </si>
  <si>
    <t>Poskytnuté finanční prostředky v tis. Kč</t>
  </si>
  <si>
    <t xml:space="preserve">Argentina </t>
  </si>
  <si>
    <t>Tanzánie</t>
  </si>
  <si>
    <t xml:space="preserve">Zimbabwe </t>
  </si>
  <si>
    <t>Tabulka 10.2 Kurzy celoživotního vzdělávání na vysoké škole (počty účastníků)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</si>
</sst>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0.0"/>
  </numFmts>
  <fonts count="4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theme="1"/>
      <name val="Times New Roman"/>
      <family val="2"/>
      <charset val="238"/>
    </font>
    <font>
      <sz val="11"/>
      <color indexed="8"/>
      <name val="Calibri"/>
      <family val="2"/>
      <charset val="238"/>
      <scheme val="minor"/>
    </font>
    <font>
      <b/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u/>
      <sz val="11"/>
      <color theme="10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</font>
    <font>
      <sz val="10"/>
      <color indexed="8"/>
      <name val="Times New Roman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name val="Arial"/>
      <family val="2"/>
    </font>
    <font>
      <sz val="10"/>
      <color indexed="8"/>
      <name val="Times New Roman"/>
      <family val="2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"/>
      <family val="2"/>
      <charset val="1"/>
    </font>
    <font>
      <b/>
      <sz val="12"/>
      <name val="Calibri"/>
      <family val="2"/>
      <charset val="238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36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76">
    <xf numFmtId="0" fontId="0" fillId="0" borderId="0"/>
    <xf numFmtId="0" fontId="4" fillId="0" borderId="0"/>
    <xf numFmtId="9" fontId="3" fillId="0" borderId="0" applyFont="0" applyFill="0" applyBorder="0" applyAlignment="0" applyProtection="0"/>
    <xf numFmtId="0" fontId="3" fillId="0" borderId="0"/>
    <xf numFmtId="0" fontId="1" fillId="0" borderId="0"/>
    <xf numFmtId="0" fontId="11" fillId="0" borderId="0"/>
    <xf numFmtId="0" fontId="12" fillId="0" borderId="0"/>
    <xf numFmtId="0" fontId="7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5" fillId="3" borderId="0" applyNumberFormat="0" applyBorder="0" applyAlignment="0" applyProtection="0"/>
    <xf numFmtId="0" fontId="23" fillId="13" borderId="10" applyNumberFormat="0" applyAlignment="0" applyProtection="0"/>
    <xf numFmtId="0" fontId="25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6" fillId="14" borderId="14" applyNumberFormat="0" applyAlignment="0" applyProtection="0"/>
    <xf numFmtId="0" fontId="22" fillId="7" borderId="10" applyNumberFormat="0" applyAlignment="0" applyProtection="0"/>
    <xf numFmtId="0" fontId="20" fillId="0" borderId="15" applyNumberFormat="0" applyFill="0" applyAlignment="0" applyProtection="0"/>
    <xf numFmtId="0" fontId="19" fillId="15" borderId="0" applyNumberFormat="0" applyBorder="0" applyAlignment="0" applyProtection="0"/>
    <xf numFmtId="0" fontId="7" fillId="0" borderId="0"/>
    <xf numFmtId="0" fontId="1" fillId="0" borderId="0"/>
    <xf numFmtId="0" fontId="13" fillId="0" borderId="0"/>
    <xf numFmtId="0" fontId="3" fillId="0" borderId="0"/>
    <xf numFmtId="0" fontId="26" fillId="0" borderId="0"/>
    <xf numFmtId="0" fontId="7" fillId="0" borderId="0"/>
    <xf numFmtId="0" fontId="7" fillId="0" borderId="0"/>
    <xf numFmtId="0" fontId="7" fillId="16" borderId="9" applyNumberFormat="0" applyFont="0" applyAlignment="0" applyProtection="0"/>
    <xf numFmtId="0" fontId="24" fillId="13" borderId="16" applyNumberFormat="0" applyAlignment="0" applyProtection="0"/>
    <xf numFmtId="9" fontId="3" fillId="0" borderId="0" applyFill="0" applyBorder="0" applyAlignment="0" applyProtection="0"/>
    <xf numFmtId="0" fontId="9" fillId="6" borderId="0">
      <alignment horizontal="left" vertical="top"/>
    </xf>
    <xf numFmtId="0" fontId="7" fillId="0" borderId="0"/>
    <xf numFmtId="0" fontId="12" fillId="0" borderId="0"/>
    <xf numFmtId="0" fontId="28" fillId="0" borderId="0"/>
    <xf numFmtId="9" fontId="3" fillId="0" borderId="0" applyFont="0" applyFill="0" applyBorder="0" applyAlignment="0" applyProtection="0"/>
    <xf numFmtId="0" fontId="12" fillId="0" borderId="0"/>
    <xf numFmtId="0" fontId="29" fillId="0" borderId="0"/>
    <xf numFmtId="0" fontId="28" fillId="0" borderId="0"/>
    <xf numFmtId="0" fontId="12" fillId="0" borderId="0"/>
    <xf numFmtId="0" fontId="26" fillId="0" borderId="0" applyFill="0" applyBorder="0"/>
    <xf numFmtId="0" fontId="7" fillId="0" borderId="0"/>
    <xf numFmtId="0" fontId="12" fillId="0" borderId="0"/>
    <xf numFmtId="0" fontId="28" fillId="0" borderId="0"/>
    <xf numFmtId="0" fontId="13" fillId="0" borderId="0"/>
    <xf numFmtId="0" fontId="3" fillId="2" borderId="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7" fillId="0" borderId="0"/>
    <xf numFmtId="0" fontId="13" fillId="0" borderId="0"/>
    <xf numFmtId="0" fontId="32" fillId="0" borderId="0"/>
    <xf numFmtId="0" fontId="3" fillId="0" borderId="0"/>
    <xf numFmtId="9" fontId="3" fillId="0" borderId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3" fillId="0" borderId="0"/>
    <xf numFmtId="44" fontId="3" fillId="0" borderId="0" applyFont="0" applyFill="0" applyBorder="0" applyAlignment="0" applyProtection="0"/>
    <xf numFmtId="0" fontId="26" fillId="0" borderId="0" applyFill="0" applyBorder="0"/>
    <xf numFmtId="0" fontId="3" fillId="0" borderId="0"/>
  </cellStyleXfs>
  <cellXfs count="174">
    <xf numFmtId="0" fontId="0" fillId="0" borderId="0" xfId="0"/>
    <xf numFmtId="0" fontId="0" fillId="0" borderId="0" xfId="0"/>
    <xf numFmtId="0" fontId="5" fillId="0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3" fontId="0" fillId="0" borderId="2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Fill="1" applyAlignment="1">
      <alignment vertical="center"/>
    </xf>
    <xf numFmtId="164" fontId="0" fillId="0" borderId="6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0" fillId="0" borderId="7" xfId="0" applyNumberFormat="1" applyBorder="1" applyAlignment="1">
      <alignment vertical="center"/>
    </xf>
    <xf numFmtId="3" fontId="0" fillId="0" borderId="6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0" fillId="0" borderId="0" xfId="0" applyFont="1" applyAlignment="1"/>
    <xf numFmtId="164" fontId="0" fillId="0" borderId="2" xfId="0" applyNumberFormat="1" applyBorder="1" applyAlignment="1">
      <alignment horizontal="center" vertical="center"/>
    </xf>
    <xf numFmtId="164" fontId="0" fillId="0" borderId="6" xfId="0" applyNumberFormat="1" applyFill="1" applyBorder="1" applyAlignment="1">
      <alignment vertical="center"/>
    </xf>
    <xf numFmtId="0" fontId="0" fillId="0" borderId="2" xfId="0" applyNumberFormat="1" applyBorder="1" applyAlignment="1">
      <alignment vertical="center"/>
    </xf>
    <xf numFmtId="3" fontId="0" fillId="0" borderId="2" xfId="0" applyNumberFormat="1" applyBorder="1" applyAlignment="1">
      <alignment horizontal="right" vertical="center"/>
    </xf>
    <xf numFmtId="3" fontId="0" fillId="0" borderId="2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1" fillId="0" borderId="0" xfId="0" applyFont="1" applyAlignment="1">
      <alignment vertical="center"/>
    </xf>
    <xf numFmtId="0" fontId="0" fillId="0" borderId="2" xfId="0" applyFill="1" applyBorder="1" applyAlignment="1">
      <alignment vertical="center"/>
    </xf>
    <xf numFmtId="3" fontId="0" fillId="0" borderId="2" xfId="0" applyNumberFormat="1" applyFill="1" applyBorder="1" applyAlignment="1">
      <alignment vertical="center"/>
    </xf>
    <xf numFmtId="164" fontId="0" fillId="0" borderId="2" xfId="0" applyNumberFormat="1" applyFill="1" applyBorder="1" applyAlignment="1">
      <alignment vertical="center"/>
    </xf>
    <xf numFmtId="14" fontId="2" fillId="0" borderId="0" xfId="0" applyNumberFormat="1" applyFont="1" applyAlignment="1">
      <alignment horizontal="left"/>
    </xf>
    <xf numFmtId="0" fontId="0" fillId="0" borderId="7" xfId="0" applyBorder="1" applyAlignment="1">
      <alignment horizontal="center" vertical="center"/>
    </xf>
    <xf numFmtId="0" fontId="0" fillId="0" borderId="6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0" xfId="0" applyFont="1"/>
    <xf numFmtId="3" fontId="0" fillId="0" borderId="0" xfId="0" applyNumberFormat="1"/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7" xfId="0" applyFont="1" applyFill="1" applyBorder="1" applyAlignment="1">
      <alignment horizontal="center" vertical="center"/>
    </xf>
    <xf numFmtId="0" fontId="35" fillId="0" borderId="7" xfId="0" applyFont="1" applyBorder="1" applyAlignment="1">
      <alignment horizontal="center" vertical="center" wrapText="1"/>
    </xf>
    <xf numFmtId="0" fontId="35" fillId="0" borderId="6" xfId="0" applyFont="1" applyBorder="1" applyAlignment="1">
      <alignment vertical="center"/>
    </xf>
    <xf numFmtId="3" fontId="35" fillId="0" borderId="6" xfId="0" applyNumberFormat="1" applyFont="1" applyBorder="1" applyAlignment="1">
      <alignment vertical="center"/>
    </xf>
    <xf numFmtId="3" fontId="35" fillId="0" borderId="6" xfId="0" applyNumberFormat="1" applyFont="1" applyFill="1" applyBorder="1" applyAlignment="1">
      <alignment vertical="center"/>
    </xf>
    <xf numFmtId="0" fontId="35" fillId="0" borderId="2" xfId="0" applyFont="1" applyBorder="1" applyAlignment="1">
      <alignment vertical="center"/>
    </xf>
    <xf numFmtId="3" fontId="35" fillId="0" borderId="2" xfId="0" applyNumberFormat="1" applyFont="1" applyBorder="1" applyAlignment="1">
      <alignment vertical="center"/>
    </xf>
    <xf numFmtId="3" fontId="35" fillId="0" borderId="2" xfId="0" applyNumberFormat="1" applyFont="1" applyFill="1" applyBorder="1" applyAlignment="1">
      <alignment vertical="center"/>
    </xf>
    <xf numFmtId="0" fontId="35" fillId="0" borderId="7" xfId="0" applyFont="1" applyBorder="1" applyAlignment="1">
      <alignment vertical="center"/>
    </xf>
    <xf numFmtId="3" fontId="35" fillId="0" borderId="7" xfId="0" applyNumberFormat="1" applyFont="1" applyBorder="1" applyAlignment="1">
      <alignment vertical="center"/>
    </xf>
    <xf numFmtId="3" fontId="35" fillId="0" borderId="7" xfId="0" applyNumberFormat="1" applyFont="1" applyFill="1" applyBorder="1" applyAlignment="1">
      <alignment vertical="center"/>
    </xf>
    <xf numFmtId="3" fontId="35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0" fillId="0" borderId="6" xfId="0" applyBorder="1"/>
    <xf numFmtId="3" fontId="0" fillId="0" borderId="6" xfId="0" applyNumberFormat="1" applyBorder="1"/>
    <xf numFmtId="0" fontId="0" fillId="0" borderId="2" xfId="0" applyBorder="1"/>
    <xf numFmtId="3" fontId="0" fillId="0" borderId="2" xfId="0" applyNumberFormat="1" applyBorder="1"/>
    <xf numFmtId="0" fontId="0" fillId="0" borderId="7" xfId="0" applyBorder="1"/>
    <xf numFmtId="3" fontId="0" fillId="0" borderId="7" xfId="0" applyNumberFormat="1" applyBorder="1"/>
    <xf numFmtId="0" fontId="5" fillId="0" borderId="6" xfId="0" applyFont="1" applyBorder="1" applyAlignment="1">
      <alignment vertical="center" wrapText="1"/>
    </xf>
    <xf numFmtId="3" fontId="0" fillId="0" borderId="0" xfId="0" applyNumberFormat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3" fontId="36" fillId="0" borderId="6" xfId="0" applyNumberFormat="1" applyFont="1" applyBorder="1" applyAlignment="1">
      <alignment horizontal="center" vertical="center"/>
    </xf>
    <xf numFmtId="3" fontId="36" fillId="0" borderId="6" xfId="0" applyNumberFormat="1" applyFont="1" applyFill="1" applyBorder="1" applyAlignment="1">
      <alignment horizontal="center" vertical="center"/>
    </xf>
    <xf numFmtId="3" fontId="36" fillId="0" borderId="2" xfId="0" applyNumberFormat="1" applyFont="1" applyBorder="1" applyAlignment="1">
      <alignment horizontal="center" vertical="center"/>
    </xf>
    <xf numFmtId="3" fontId="36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0" fillId="0" borderId="7" xfId="0" applyFont="1" applyBorder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4" fontId="2" fillId="0" borderId="0" xfId="0" applyNumberFormat="1" applyFont="1"/>
    <xf numFmtId="0" fontId="0" fillId="0" borderId="7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7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vertical="center" wrapText="1"/>
    </xf>
    <xf numFmtId="0" fontId="37" fillId="0" borderId="0" xfId="0" applyFont="1" applyAlignment="1">
      <alignment vertical="center"/>
    </xf>
    <xf numFmtId="164" fontId="0" fillId="0" borderId="2" xfId="0" applyNumberFormat="1" applyBorder="1"/>
    <xf numFmtId="164" fontId="0" fillId="0" borderId="7" xfId="0" applyNumberFormat="1" applyBorder="1"/>
    <xf numFmtId="164" fontId="0" fillId="0" borderId="6" xfId="0" applyNumberFormat="1" applyBorder="1"/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6" xfId="0" applyFont="1" applyFill="1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right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NumberFormat="1" applyBorder="1"/>
    <xf numFmtId="3" fontId="30" fillId="18" borderId="2" xfId="0" applyNumberFormat="1" applyFont="1" applyFill="1" applyBorder="1"/>
    <xf numFmtId="3" fontId="0" fillId="0" borderId="2" xfId="0" applyNumberFormat="1" applyBorder="1" applyAlignment="1"/>
    <xf numFmtId="3" fontId="0" fillId="0" borderId="2" xfId="0" applyNumberFormat="1" applyFill="1" applyBorder="1" applyAlignment="1">
      <alignment horizontal="right" vertical="center"/>
    </xf>
    <xf numFmtId="3" fontId="0" fillId="0" borderId="6" xfId="0" applyNumberFormat="1" applyFont="1" applyBorder="1" applyAlignment="1">
      <alignment vertical="center"/>
    </xf>
    <xf numFmtId="3" fontId="0" fillId="0" borderId="24" xfId="0" applyNumberFormat="1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38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35" fillId="0" borderId="4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0" fontId="35" fillId="0" borderId="8" xfId="0" applyFont="1" applyFill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0" fontId="35" fillId="0" borderId="5" xfId="0" applyFont="1" applyFill="1" applyBorder="1" applyAlignment="1">
      <alignment horizontal="center" vertical="center"/>
    </xf>
    <xf numFmtId="0" fontId="35" fillId="0" borderId="3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17" borderId="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76">
    <cellStyle name="Accent1 2" xfId="11"/>
    <cellStyle name="Accent2 2" xfId="12"/>
    <cellStyle name="Accent3 2" xfId="13"/>
    <cellStyle name="Accent4 2" xfId="14"/>
    <cellStyle name="Accent5 2" xfId="15"/>
    <cellStyle name="Accent6 2" xfId="16"/>
    <cellStyle name="Bad 2" xfId="17"/>
    <cellStyle name="Calculation 2" xfId="18"/>
    <cellStyle name="Excel Built-in Normal" xfId="3"/>
    <cellStyle name="Excel Built-in Normal 2" xfId="44"/>
    <cellStyle name="Explanatory Text 2" xfId="19"/>
    <cellStyle name="Good 2" xfId="20"/>
    <cellStyle name="Heading 1 2" xfId="21"/>
    <cellStyle name="Heading 2 2" xfId="22"/>
    <cellStyle name="Heading 3 2" xfId="23"/>
    <cellStyle name="Heading 4 2" xfId="24"/>
    <cellStyle name="Hypertextový odkaz 2" xfId="25"/>
    <cellStyle name="Hypertextový odkaz 3" xfId="26"/>
    <cellStyle name="Hypertextový odkaz 4" xfId="27"/>
    <cellStyle name="Check Cell 2" xfId="28"/>
    <cellStyle name="Input 2" xfId="29"/>
    <cellStyle name="Linked Cell 2" xfId="30"/>
    <cellStyle name="Měna 2" xfId="73"/>
    <cellStyle name="Neutral 2" xfId="31"/>
    <cellStyle name="Normal 2" xfId="32"/>
    <cellStyle name="Normal 2 2" xfId="33"/>
    <cellStyle name="Normální" xfId="0" builtinId="0"/>
    <cellStyle name="Normální 10" xfId="62"/>
    <cellStyle name="Normální 11" xfId="63"/>
    <cellStyle name="Normální 12" xfId="64"/>
    <cellStyle name="Normální 2" xfId="1"/>
    <cellStyle name="normální 2 2" xfId="4"/>
    <cellStyle name="normální 2 2 2" xfId="8"/>
    <cellStyle name="Normální 2 2 2 2" xfId="55"/>
    <cellStyle name="Normální 2 2 3" xfId="34"/>
    <cellStyle name="Normální 2 2 4" xfId="65"/>
    <cellStyle name="Normální 2 2 5" xfId="72"/>
    <cellStyle name="Normální 2 3" xfId="48"/>
    <cellStyle name="normální 2 5" xfId="43"/>
    <cellStyle name="normální 3" xfId="5"/>
    <cellStyle name="Normální 3 2" xfId="7"/>
    <cellStyle name="Normální 3 2 2" xfId="45"/>
    <cellStyle name="Normální 3 2 2 2" xfId="66"/>
    <cellStyle name="normální 3 3" xfId="6"/>
    <cellStyle name="Normální 3 3 2" xfId="52"/>
    <cellStyle name="normální 3 4" xfId="9"/>
    <cellStyle name="normální 3 4 2" xfId="53"/>
    <cellStyle name="Normální 3 5" xfId="35"/>
    <cellStyle name="Normální 3 5 2" xfId="74"/>
    <cellStyle name="normální 3 6" xfId="47"/>
    <cellStyle name="Normální 3 6 2" xfId="75"/>
    <cellStyle name="normální 3 7" xfId="50"/>
    <cellStyle name="Normální 3 8" xfId="70"/>
    <cellStyle name="normální 4" xfId="36"/>
    <cellStyle name="Normální 4 2" xfId="54"/>
    <cellStyle name="Normální 4 3" xfId="57"/>
    <cellStyle name="Normální 5" xfId="37"/>
    <cellStyle name="Normální 5 2" xfId="58"/>
    <cellStyle name="Normální 6" xfId="38"/>
    <cellStyle name="Normální 6 2" xfId="67"/>
    <cellStyle name="Normální 7" xfId="49"/>
    <cellStyle name="Normální 7 2" xfId="59"/>
    <cellStyle name="Normální 8" xfId="51"/>
    <cellStyle name="Normální 8 2" xfId="60"/>
    <cellStyle name="Normální 9" xfId="61"/>
    <cellStyle name="Note 2" xfId="39"/>
    <cellStyle name="Output 2" xfId="40"/>
    <cellStyle name="Poznámka 2" xfId="56"/>
    <cellStyle name="procent 2" xfId="46"/>
    <cellStyle name="procent 3" xfId="71"/>
    <cellStyle name="Procenta 2" xfId="2"/>
    <cellStyle name="Procenta 2 2" xfId="10"/>
    <cellStyle name="Procenta 2 2 2" xfId="68"/>
    <cellStyle name="Procenta 2 3" xfId="41"/>
    <cellStyle name="Procenta 3" xfId="69"/>
    <cellStyle name="S2M1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opLeftCell="A8" zoomScale="85" zoomScaleNormal="85" workbookViewId="0">
      <selection activeCell="K20" sqref="K20"/>
    </sheetView>
  </sheetViews>
  <sheetFormatPr defaultRowHeight="15" x14ac:dyDescent="0.25"/>
  <cols>
    <col min="1" max="1" width="49.7109375" style="4" customWidth="1"/>
    <col min="2" max="9" width="12.85546875" style="4" customWidth="1"/>
    <col min="10" max="16384" width="9.140625" style="4"/>
  </cols>
  <sheetData>
    <row r="1" spans="1:9" x14ac:dyDescent="0.25">
      <c r="A1" s="10" t="s">
        <v>362</v>
      </c>
    </row>
    <row r="2" spans="1:9" x14ac:dyDescent="0.25">
      <c r="A2" s="34">
        <v>41639</v>
      </c>
    </row>
    <row r="4" spans="1:9" x14ac:dyDescent="0.25">
      <c r="A4" s="122" t="s">
        <v>1</v>
      </c>
      <c r="B4" s="124" t="s">
        <v>363</v>
      </c>
      <c r="C4" s="125"/>
      <c r="D4" s="124" t="s">
        <v>364</v>
      </c>
      <c r="E4" s="125"/>
      <c r="F4" s="124" t="s">
        <v>365</v>
      </c>
      <c r="G4" s="125"/>
      <c r="H4" s="126" t="s">
        <v>366</v>
      </c>
      <c r="I4" s="120" t="s">
        <v>4</v>
      </c>
    </row>
    <row r="5" spans="1:9" ht="30.75" thickBot="1" x14ac:dyDescent="0.3">
      <c r="A5" s="123"/>
      <c r="B5" s="70" t="s">
        <v>367</v>
      </c>
      <c r="C5" s="70" t="s">
        <v>368</v>
      </c>
      <c r="D5" s="70" t="s">
        <v>367</v>
      </c>
      <c r="E5" s="70" t="s">
        <v>368</v>
      </c>
      <c r="F5" s="70" t="s">
        <v>367</v>
      </c>
      <c r="G5" s="70" t="s">
        <v>368</v>
      </c>
      <c r="H5" s="127"/>
      <c r="I5" s="121"/>
    </row>
    <row r="6" spans="1:9" ht="15.75" thickTop="1" x14ac:dyDescent="0.25">
      <c r="A6" s="5" t="s">
        <v>12</v>
      </c>
      <c r="B6" s="75">
        <v>5</v>
      </c>
      <c r="C6" s="75">
        <v>1</v>
      </c>
      <c r="D6" s="75">
        <v>1</v>
      </c>
      <c r="E6" s="75">
        <v>0</v>
      </c>
      <c r="F6" s="75">
        <v>5</v>
      </c>
      <c r="G6" s="75">
        <v>1</v>
      </c>
      <c r="H6" s="76">
        <v>4</v>
      </c>
      <c r="I6" s="77">
        <f t="shared" ref="I6:I8" si="0">SUM(B6:H6)</f>
        <v>17</v>
      </c>
    </row>
    <row r="7" spans="1:9" x14ac:dyDescent="0.25">
      <c r="A7" s="6" t="s">
        <v>13</v>
      </c>
      <c r="B7" s="75">
        <v>0</v>
      </c>
      <c r="C7" s="75">
        <v>0</v>
      </c>
      <c r="D7" s="75">
        <v>8</v>
      </c>
      <c r="E7" s="75">
        <v>1</v>
      </c>
      <c r="F7" s="75">
        <v>0</v>
      </c>
      <c r="G7" s="75">
        <v>0</v>
      </c>
      <c r="H7" s="76">
        <v>6</v>
      </c>
      <c r="I7" s="78">
        <f t="shared" si="0"/>
        <v>15</v>
      </c>
    </row>
    <row r="8" spans="1:9" x14ac:dyDescent="0.25">
      <c r="A8" s="6" t="s">
        <v>14</v>
      </c>
      <c r="B8" s="75">
        <v>23</v>
      </c>
      <c r="C8" s="75">
        <v>19</v>
      </c>
      <c r="D8" s="75">
        <v>0</v>
      </c>
      <c r="E8" s="75">
        <v>0</v>
      </c>
      <c r="F8" s="75">
        <v>31</v>
      </c>
      <c r="G8" s="75">
        <v>16</v>
      </c>
      <c r="H8" s="76">
        <v>17</v>
      </c>
      <c r="I8" s="78">
        <f t="shared" si="0"/>
        <v>106</v>
      </c>
    </row>
    <row r="9" spans="1:9" x14ac:dyDescent="0.25">
      <c r="A9" s="6" t="s">
        <v>15</v>
      </c>
      <c r="B9" s="75">
        <v>37</v>
      </c>
      <c r="C9" s="75">
        <v>23</v>
      </c>
      <c r="D9" s="75">
        <v>1</v>
      </c>
      <c r="E9" s="75">
        <v>0</v>
      </c>
      <c r="F9" s="75">
        <v>51</v>
      </c>
      <c r="G9" s="75">
        <v>28</v>
      </c>
      <c r="H9" s="76">
        <v>31</v>
      </c>
      <c r="I9" s="78">
        <f>SUM(B9:H9)</f>
        <v>171</v>
      </c>
    </row>
    <row r="10" spans="1:9" x14ac:dyDescent="0.25">
      <c r="A10" s="6" t="s">
        <v>16</v>
      </c>
      <c r="B10" s="75">
        <v>2</v>
      </c>
      <c r="C10" s="75">
        <v>2</v>
      </c>
      <c r="D10" s="75">
        <v>1</v>
      </c>
      <c r="E10" s="75">
        <v>2</v>
      </c>
      <c r="F10" s="75">
        <v>2</v>
      </c>
      <c r="G10" s="75">
        <v>1</v>
      </c>
      <c r="H10" s="76">
        <v>2</v>
      </c>
      <c r="I10" s="78">
        <f t="shared" ref="I10:I31" si="1">SUM(B10:H10)</f>
        <v>12</v>
      </c>
    </row>
    <row r="11" spans="1:9" x14ac:dyDescent="0.25">
      <c r="A11" s="6" t="s">
        <v>17</v>
      </c>
      <c r="B11" s="75">
        <v>45</v>
      </c>
      <c r="C11" s="75">
        <v>23</v>
      </c>
      <c r="D11" s="75">
        <v>7</v>
      </c>
      <c r="E11" s="75">
        <v>4</v>
      </c>
      <c r="F11" s="75">
        <v>35</v>
      </c>
      <c r="G11" s="75">
        <v>15</v>
      </c>
      <c r="H11" s="76">
        <v>25</v>
      </c>
      <c r="I11" s="78">
        <f t="shared" si="1"/>
        <v>154</v>
      </c>
    </row>
    <row r="12" spans="1:9" x14ac:dyDescent="0.25">
      <c r="A12" s="6" t="s">
        <v>18</v>
      </c>
      <c r="B12" s="75">
        <v>51</v>
      </c>
      <c r="C12" s="75">
        <v>36</v>
      </c>
      <c r="D12" s="75">
        <v>11</v>
      </c>
      <c r="E12" s="75">
        <v>2</v>
      </c>
      <c r="F12" s="75">
        <v>43</v>
      </c>
      <c r="G12" s="75">
        <v>20</v>
      </c>
      <c r="H12" s="76">
        <v>56</v>
      </c>
      <c r="I12" s="78">
        <f t="shared" si="1"/>
        <v>219</v>
      </c>
    </row>
    <row r="13" spans="1:9" x14ac:dyDescent="0.25">
      <c r="A13" s="6" t="s">
        <v>19</v>
      </c>
      <c r="B13" s="75">
        <v>27</v>
      </c>
      <c r="C13" s="75">
        <v>12</v>
      </c>
      <c r="D13" s="75">
        <v>0</v>
      </c>
      <c r="E13" s="75">
        <v>0</v>
      </c>
      <c r="F13" s="75">
        <v>25</v>
      </c>
      <c r="G13" s="75">
        <v>10</v>
      </c>
      <c r="H13" s="76">
        <v>22</v>
      </c>
      <c r="I13" s="78">
        <f t="shared" si="1"/>
        <v>96</v>
      </c>
    </row>
    <row r="14" spans="1:9" x14ac:dyDescent="0.25">
      <c r="A14" s="6" t="s">
        <v>20</v>
      </c>
      <c r="B14" s="75">
        <v>31</v>
      </c>
      <c r="C14" s="75">
        <v>23</v>
      </c>
      <c r="D14" s="75">
        <v>9</v>
      </c>
      <c r="E14" s="75">
        <v>1</v>
      </c>
      <c r="F14" s="75">
        <v>30</v>
      </c>
      <c r="G14" s="75">
        <v>11</v>
      </c>
      <c r="H14" s="76">
        <v>17</v>
      </c>
      <c r="I14" s="78">
        <f t="shared" si="1"/>
        <v>122</v>
      </c>
    </row>
    <row r="15" spans="1:9" x14ac:dyDescent="0.25">
      <c r="A15" s="6" t="s">
        <v>21</v>
      </c>
      <c r="B15" s="75">
        <v>21</v>
      </c>
      <c r="C15" s="75">
        <v>11</v>
      </c>
      <c r="D15" s="75">
        <v>6</v>
      </c>
      <c r="E15" s="75">
        <v>0</v>
      </c>
      <c r="F15" s="75">
        <v>14</v>
      </c>
      <c r="G15" s="75">
        <v>4</v>
      </c>
      <c r="H15" s="76">
        <v>10</v>
      </c>
      <c r="I15" s="78">
        <f t="shared" si="1"/>
        <v>66</v>
      </c>
    </row>
    <row r="16" spans="1:9" x14ac:dyDescent="0.25">
      <c r="A16" s="6" t="s">
        <v>22</v>
      </c>
      <c r="B16" s="75">
        <v>29</v>
      </c>
      <c r="C16" s="75">
        <v>16</v>
      </c>
      <c r="D16" s="75">
        <v>6</v>
      </c>
      <c r="E16" s="75">
        <v>4</v>
      </c>
      <c r="F16" s="75">
        <v>23</v>
      </c>
      <c r="G16" s="75">
        <v>5</v>
      </c>
      <c r="H16" s="76">
        <v>11</v>
      </c>
      <c r="I16" s="78">
        <f t="shared" si="1"/>
        <v>94</v>
      </c>
    </row>
    <row r="17" spans="1:9" x14ac:dyDescent="0.25">
      <c r="A17" s="6" t="s">
        <v>23</v>
      </c>
      <c r="B17" s="75">
        <v>23</v>
      </c>
      <c r="C17" s="75">
        <v>14</v>
      </c>
      <c r="D17" s="75">
        <v>3</v>
      </c>
      <c r="E17" s="75">
        <v>3</v>
      </c>
      <c r="F17" s="75">
        <v>17</v>
      </c>
      <c r="G17" s="75">
        <v>9</v>
      </c>
      <c r="H17" s="76">
        <v>9</v>
      </c>
      <c r="I17" s="78">
        <f t="shared" si="1"/>
        <v>78</v>
      </c>
    </row>
    <row r="18" spans="1:9" x14ac:dyDescent="0.25">
      <c r="A18" s="7" t="s">
        <v>24</v>
      </c>
      <c r="B18" s="75">
        <v>32</v>
      </c>
      <c r="C18" s="75">
        <v>19</v>
      </c>
      <c r="D18" s="75">
        <v>5</v>
      </c>
      <c r="E18" s="75">
        <v>2</v>
      </c>
      <c r="F18" s="75">
        <v>23</v>
      </c>
      <c r="G18" s="75">
        <v>6</v>
      </c>
      <c r="H18" s="76">
        <v>26</v>
      </c>
      <c r="I18" s="78">
        <f t="shared" si="1"/>
        <v>113</v>
      </c>
    </row>
    <row r="19" spans="1:9" s="15" customFormat="1" x14ac:dyDescent="0.25">
      <c r="A19" s="7" t="s">
        <v>25</v>
      </c>
      <c r="B19" s="31">
        <v>54</v>
      </c>
      <c r="C19" s="31">
        <v>28</v>
      </c>
      <c r="D19" s="31">
        <v>28</v>
      </c>
      <c r="E19" s="31">
        <v>6</v>
      </c>
      <c r="F19" s="31">
        <v>56</v>
      </c>
      <c r="G19" s="31">
        <v>20</v>
      </c>
      <c r="H19" s="31">
        <v>159</v>
      </c>
      <c r="I19" s="78">
        <f t="shared" si="1"/>
        <v>351</v>
      </c>
    </row>
    <row r="20" spans="1:9" x14ac:dyDescent="0.25">
      <c r="A20" s="7" t="s">
        <v>26</v>
      </c>
      <c r="B20" s="78">
        <v>39</v>
      </c>
      <c r="C20" s="78">
        <v>19</v>
      </c>
      <c r="D20" s="78">
        <v>9</v>
      </c>
      <c r="E20" s="78">
        <v>6</v>
      </c>
      <c r="F20" s="78">
        <v>36</v>
      </c>
      <c r="G20" s="78">
        <v>16</v>
      </c>
      <c r="H20" s="79">
        <v>116</v>
      </c>
      <c r="I20" s="78">
        <f t="shared" si="1"/>
        <v>241</v>
      </c>
    </row>
    <row r="21" spans="1:9" x14ac:dyDescent="0.25">
      <c r="A21" s="7" t="s">
        <v>27</v>
      </c>
      <c r="B21" s="78">
        <v>27</v>
      </c>
      <c r="C21" s="78">
        <v>9</v>
      </c>
      <c r="D21" s="78">
        <v>0</v>
      </c>
      <c r="E21" s="78">
        <v>0</v>
      </c>
      <c r="F21" s="78">
        <v>21</v>
      </c>
      <c r="G21" s="78">
        <v>6</v>
      </c>
      <c r="H21" s="79">
        <v>18</v>
      </c>
      <c r="I21" s="78">
        <f t="shared" si="1"/>
        <v>81</v>
      </c>
    </row>
    <row r="22" spans="1:9" x14ac:dyDescent="0.25">
      <c r="A22" s="7" t="s">
        <v>28</v>
      </c>
      <c r="B22" s="78">
        <v>22</v>
      </c>
      <c r="C22" s="78">
        <v>16</v>
      </c>
      <c r="D22" s="78">
        <v>0</v>
      </c>
      <c r="E22" s="78">
        <v>0</v>
      </c>
      <c r="F22" s="78">
        <v>18</v>
      </c>
      <c r="G22" s="78">
        <v>14</v>
      </c>
      <c r="H22" s="79">
        <v>32</v>
      </c>
      <c r="I22" s="78">
        <f t="shared" si="1"/>
        <v>102</v>
      </c>
    </row>
    <row r="23" spans="1:9" x14ac:dyDescent="0.25">
      <c r="A23" s="7" t="s">
        <v>29</v>
      </c>
      <c r="B23" s="78">
        <v>1</v>
      </c>
      <c r="C23" s="78">
        <v>1</v>
      </c>
      <c r="D23" s="78">
        <v>3</v>
      </c>
      <c r="E23" s="78">
        <v>0</v>
      </c>
      <c r="F23" s="78">
        <v>1</v>
      </c>
      <c r="G23" s="78">
        <v>0</v>
      </c>
      <c r="H23" s="79">
        <v>3</v>
      </c>
      <c r="I23" s="78">
        <f t="shared" si="1"/>
        <v>9</v>
      </c>
    </row>
    <row r="24" spans="1:9" x14ac:dyDescent="0.25">
      <c r="A24" s="7" t="s">
        <v>30</v>
      </c>
      <c r="B24" s="78">
        <v>27</v>
      </c>
      <c r="C24" s="78">
        <v>20</v>
      </c>
      <c r="D24" s="78">
        <v>4</v>
      </c>
      <c r="E24" s="78">
        <v>4</v>
      </c>
      <c r="F24" s="78">
        <v>24</v>
      </c>
      <c r="G24" s="78">
        <v>19</v>
      </c>
      <c r="H24" s="79">
        <v>30</v>
      </c>
      <c r="I24" s="78">
        <f t="shared" si="1"/>
        <v>128</v>
      </c>
    </row>
    <row r="25" spans="1:9" x14ac:dyDescent="0.25">
      <c r="A25" s="7" t="s">
        <v>31</v>
      </c>
      <c r="B25" s="78">
        <v>13</v>
      </c>
      <c r="C25" s="78">
        <v>3</v>
      </c>
      <c r="D25" s="78">
        <v>4</v>
      </c>
      <c r="E25" s="78">
        <v>1</v>
      </c>
      <c r="F25" s="78">
        <v>20</v>
      </c>
      <c r="G25" s="78">
        <v>7</v>
      </c>
      <c r="H25" s="78">
        <v>42</v>
      </c>
      <c r="I25" s="78">
        <f t="shared" si="1"/>
        <v>90</v>
      </c>
    </row>
    <row r="26" spans="1:9" s="15" customFormat="1" x14ac:dyDescent="0.25">
      <c r="A26" s="7" t="s">
        <v>32</v>
      </c>
      <c r="B26" s="78">
        <v>16</v>
      </c>
      <c r="C26" s="78">
        <v>5</v>
      </c>
      <c r="D26" s="78">
        <v>0</v>
      </c>
      <c r="E26" s="78">
        <v>0</v>
      </c>
      <c r="F26" s="78">
        <v>16</v>
      </c>
      <c r="G26" s="78">
        <v>9</v>
      </c>
      <c r="H26" s="79">
        <v>16</v>
      </c>
      <c r="I26" s="78">
        <f t="shared" si="1"/>
        <v>62</v>
      </c>
    </row>
    <row r="27" spans="1:9" x14ac:dyDescent="0.25">
      <c r="A27" s="7" t="s">
        <v>33</v>
      </c>
      <c r="B27" s="78">
        <v>5</v>
      </c>
      <c r="C27" s="78">
        <v>4</v>
      </c>
      <c r="D27" s="78">
        <v>0</v>
      </c>
      <c r="E27" s="78">
        <v>0</v>
      </c>
      <c r="F27" s="78">
        <v>0</v>
      </c>
      <c r="G27" s="78">
        <v>0</v>
      </c>
      <c r="H27" s="79">
        <v>0</v>
      </c>
      <c r="I27" s="78">
        <f t="shared" si="1"/>
        <v>9</v>
      </c>
    </row>
    <row r="28" spans="1:9" x14ac:dyDescent="0.25">
      <c r="A28" s="7" t="s">
        <v>34</v>
      </c>
      <c r="B28" s="78">
        <v>4</v>
      </c>
      <c r="C28" s="78">
        <v>3</v>
      </c>
      <c r="D28" s="78">
        <v>0</v>
      </c>
      <c r="E28" s="78">
        <v>0</v>
      </c>
      <c r="F28" s="78">
        <v>0</v>
      </c>
      <c r="G28" s="78">
        <v>0</v>
      </c>
      <c r="H28" s="79">
        <v>0</v>
      </c>
      <c r="I28" s="78">
        <f t="shared" si="1"/>
        <v>7</v>
      </c>
    </row>
    <row r="29" spans="1:9" x14ac:dyDescent="0.25">
      <c r="A29" s="7" t="s">
        <v>35</v>
      </c>
      <c r="B29" s="78">
        <v>1</v>
      </c>
      <c r="C29" s="78">
        <v>0</v>
      </c>
      <c r="D29" s="78">
        <v>1</v>
      </c>
      <c r="E29" s="78">
        <v>0</v>
      </c>
      <c r="F29" s="78">
        <v>3</v>
      </c>
      <c r="G29" s="78">
        <v>0</v>
      </c>
      <c r="H29" s="79">
        <v>2</v>
      </c>
      <c r="I29" s="78">
        <f t="shared" si="1"/>
        <v>7</v>
      </c>
    </row>
    <row r="30" spans="1:9" x14ac:dyDescent="0.25">
      <c r="A30" s="7" t="s">
        <v>36</v>
      </c>
      <c r="B30" s="78">
        <v>18</v>
      </c>
      <c r="C30" s="78">
        <v>8</v>
      </c>
      <c r="D30" s="78">
        <v>0</v>
      </c>
      <c r="E30" s="78">
        <v>0</v>
      </c>
      <c r="F30" s="78">
        <v>20</v>
      </c>
      <c r="G30" s="78">
        <v>8</v>
      </c>
      <c r="H30" s="79">
        <v>21</v>
      </c>
      <c r="I30" s="78">
        <f t="shared" si="1"/>
        <v>75</v>
      </c>
    </row>
    <row r="31" spans="1:9" ht="15.75" thickBot="1" x14ac:dyDescent="0.3">
      <c r="A31" s="8" t="s">
        <v>37</v>
      </c>
      <c r="B31" s="80">
        <v>37</v>
      </c>
      <c r="C31" s="80">
        <v>18</v>
      </c>
      <c r="D31" s="80">
        <v>4</v>
      </c>
      <c r="E31" s="80">
        <v>1</v>
      </c>
      <c r="F31" s="80">
        <v>26</v>
      </c>
      <c r="G31" s="80">
        <v>11</v>
      </c>
      <c r="H31" s="80">
        <v>31</v>
      </c>
      <c r="I31" s="80">
        <f t="shared" si="1"/>
        <v>128</v>
      </c>
    </row>
    <row r="32" spans="1:9" ht="15.75" thickTop="1" x14ac:dyDescent="0.25">
      <c r="A32" s="9" t="s">
        <v>4</v>
      </c>
      <c r="B32" s="77">
        <f>SUM(B6:B31)</f>
        <v>590</v>
      </c>
      <c r="C32" s="77">
        <f t="shared" ref="C32:H32" si="2">SUM(C6:C31)</f>
        <v>333</v>
      </c>
      <c r="D32" s="77">
        <f t="shared" si="2"/>
        <v>111</v>
      </c>
      <c r="E32" s="77">
        <f t="shared" si="2"/>
        <v>37</v>
      </c>
      <c r="F32" s="77">
        <f t="shared" si="2"/>
        <v>540</v>
      </c>
      <c r="G32" s="77">
        <f t="shared" si="2"/>
        <v>236</v>
      </c>
      <c r="H32" s="77">
        <f t="shared" si="2"/>
        <v>706</v>
      </c>
      <c r="I32" s="77">
        <f t="shared" ref="I32" si="3">SUM(B32:H32)</f>
        <v>2553</v>
      </c>
    </row>
    <row r="38" spans="1:9" x14ac:dyDescent="0.25">
      <c r="A38" s="122" t="s">
        <v>1</v>
      </c>
      <c r="B38" s="128" t="s">
        <v>363</v>
      </c>
      <c r="C38" s="129"/>
      <c r="D38" s="128" t="s">
        <v>364</v>
      </c>
      <c r="E38" s="129"/>
      <c r="F38" s="128" t="s">
        <v>365</v>
      </c>
      <c r="G38" s="129"/>
      <c r="H38" s="128" t="s">
        <v>366</v>
      </c>
      <c r="I38" s="120" t="s">
        <v>4</v>
      </c>
    </row>
    <row r="39" spans="1:9" ht="30.75" thickBot="1" x14ac:dyDescent="0.3">
      <c r="A39" s="123"/>
      <c r="B39" s="70" t="s">
        <v>367</v>
      </c>
      <c r="C39" s="70" t="s">
        <v>368</v>
      </c>
      <c r="D39" s="70" t="s">
        <v>367</v>
      </c>
      <c r="E39" s="70" t="s">
        <v>368</v>
      </c>
      <c r="F39" s="70" t="s">
        <v>367</v>
      </c>
      <c r="G39" s="70" t="s">
        <v>368</v>
      </c>
      <c r="H39" s="130"/>
      <c r="I39" s="121"/>
    </row>
    <row r="40" spans="1:9" ht="15.75" thickTop="1" x14ac:dyDescent="0.25">
      <c r="A40" s="5" t="s">
        <v>369</v>
      </c>
      <c r="B40" s="5">
        <v>61</v>
      </c>
      <c r="C40" s="5">
        <v>39</v>
      </c>
      <c r="D40" s="5">
        <v>12</v>
      </c>
      <c r="E40" s="5">
        <v>4</v>
      </c>
      <c r="F40" s="5">
        <v>58</v>
      </c>
      <c r="G40" s="5">
        <v>27</v>
      </c>
      <c r="H40" s="5">
        <v>74</v>
      </c>
      <c r="I40" s="9">
        <f t="shared" ref="I40:I49" si="4">SUM(B40:H40)</f>
        <v>275</v>
      </c>
    </row>
    <row r="41" spans="1:9" x14ac:dyDescent="0.25">
      <c r="A41" s="6" t="s">
        <v>320</v>
      </c>
      <c r="B41" s="6">
        <v>6</v>
      </c>
      <c r="C41" s="6">
        <v>3</v>
      </c>
      <c r="D41" s="6">
        <v>4</v>
      </c>
      <c r="E41" s="6">
        <v>3</v>
      </c>
      <c r="F41" s="6">
        <v>3</v>
      </c>
      <c r="G41" s="6">
        <v>1</v>
      </c>
      <c r="H41" s="6">
        <v>8</v>
      </c>
      <c r="I41" s="7">
        <f t="shared" si="4"/>
        <v>28</v>
      </c>
    </row>
    <row r="42" spans="1:9" x14ac:dyDescent="0.25">
      <c r="A42" s="6" t="s">
        <v>370</v>
      </c>
      <c r="B42" s="6">
        <v>55</v>
      </c>
      <c r="C42" s="6">
        <v>48</v>
      </c>
      <c r="D42" s="6">
        <v>28</v>
      </c>
      <c r="E42" s="6">
        <v>16</v>
      </c>
      <c r="F42" s="6">
        <v>64</v>
      </c>
      <c r="G42" s="6">
        <v>42</v>
      </c>
      <c r="H42" s="6">
        <v>42</v>
      </c>
      <c r="I42" s="7">
        <f t="shared" si="4"/>
        <v>295</v>
      </c>
    </row>
    <row r="43" spans="1:9" x14ac:dyDescent="0.25">
      <c r="A43" s="6" t="s">
        <v>371</v>
      </c>
      <c r="B43" s="6">
        <v>2</v>
      </c>
      <c r="C43" s="6">
        <v>2</v>
      </c>
      <c r="D43" s="6">
        <v>4</v>
      </c>
      <c r="E43" s="6">
        <v>0</v>
      </c>
      <c r="F43" s="6">
        <v>0</v>
      </c>
      <c r="G43" s="6">
        <v>1</v>
      </c>
      <c r="H43" s="6">
        <v>4</v>
      </c>
      <c r="I43" s="7">
        <f t="shared" si="4"/>
        <v>13</v>
      </c>
    </row>
    <row r="44" spans="1:9" x14ac:dyDescent="0.25">
      <c r="A44" s="6" t="s">
        <v>372</v>
      </c>
      <c r="B44" s="6">
        <v>106</v>
      </c>
      <c r="C44" s="6">
        <v>37</v>
      </c>
      <c r="D44" s="6">
        <v>10</v>
      </c>
      <c r="E44" s="6">
        <v>0</v>
      </c>
      <c r="F44" s="6">
        <v>82</v>
      </c>
      <c r="G44" s="6">
        <v>17</v>
      </c>
      <c r="H44" s="6">
        <v>153</v>
      </c>
      <c r="I44" s="7">
        <f t="shared" si="4"/>
        <v>405</v>
      </c>
    </row>
    <row r="45" spans="1:9" x14ac:dyDescent="0.25">
      <c r="A45" s="6" t="s">
        <v>373</v>
      </c>
      <c r="B45" s="6">
        <v>109</v>
      </c>
      <c r="C45" s="6">
        <v>57</v>
      </c>
      <c r="D45" s="6">
        <v>14</v>
      </c>
      <c r="E45" s="6">
        <v>3</v>
      </c>
      <c r="F45" s="6">
        <v>97</v>
      </c>
      <c r="G45" s="6">
        <v>29</v>
      </c>
      <c r="H45" s="6">
        <v>78</v>
      </c>
      <c r="I45" s="7">
        <f t="shared" si="4"/>
        <v>387</v>
      </c>
    </row>
    <row r="46" spans="1:9" x14ac:dyDescent="0.25">
      <c r="A46" s="6" t="s">
        <v>374</v>
      </c>
      <c r="B46" s="6">
        <v>141</v>
      </c>
      <c r="C46" s="6">
        <v>84</v>
      </c>
      <c r="D46" s="6">
        <v>8</v>
      </c>
      <c r="E46" s="6">
        <v>6</v>
      </c>
      <c r="F46" s="6">
        <v>149</v>
      </c>
      <c r="G46" s="6">
        <v>86</v>
      </c>
      <c r="H46" s="6">
        <v>146</v>
      </c>
      <c r="I46" s="7">
        <f t="shared" si="4"/>
        <v>620</v>
      </c>
    </row>
    <row r="47" spans="1:9" x14ac:dyDescent="0.25">
      <c r="A47" s="6" t="s">
        <v>375</v>
      </c>
      <c r="B47" s="6">
        <v>30</v>
      </c>
      <c r="C47" s="6">
        <v>8</v>
      </c>
      <c r="D47" s="6">
        <v>12</v>
      </c>
      <c r="E47" s="6">
        <v>4</v>
      </c>
      <c r="F47" s="6">
        <v>31</v>
      </c>
      <c r="G47" s="6">
        <v>5</v>
      </c>
      <c r="H47" s="6">
        <v>36</v>
      </c>
      <c r="I47" s="7">
        <f t="shared" si="4"/>
        <v>126</v>
      </c>
    </row>
    <row r="48" spans="1:9" x14ac:dyDescent="0.25">
      <c r="A48" s="6" t="s">
        <v>376</v>
      </c>
      <c r="B48" s="6">
        <v>48</v>
      </c>
      <c r="C48" s="6">
        <v>33</v>
      </c>
      <c r="D48" s="6">
        <v>16</v>
      </c>
      <c r="E48" s="6">
        <v>0</v>
      </c>
      <c r="F48" s="6">
        <v>18</v>
      </c>
      <c r="G48" s="6">
        <v>8</v>
      </c>
      <c r="H48" s="6">
        <v>144</v>
      </c>
      <c r="I48" s="7">
        <f t="shared" si="4"/>
        <v>267</v>
      </c>
    </row>
    <row r="49" spans="1:9" ht="15.75" thickBot="1" x14ac:dyDescent="0.3">
      <c r="A49" s="81" t="s">
        <v>377</v>
      </c>
      <c r="B49" s="81">
        <v>32</v>
      </c>
      <c r="C49" s="81">
        <v>22</v>
      </c>
      <c r="D49" s="81">
        <v>3</v>
      </c>
      <c r="E49" s="81">
        <v>1</v>
      </c>
      <c r="F49" s="81">
        <v>38</v>
      </c>
      <c r="G49" s="81">
        <v>20</v>
      </c>
      <c r="H49" s="81">
        <v>21</v>
      </c>
      <c r="I49" s="8">
        <f t="shared" si="4"/>
        <v>137</v>
      </c>
    </row>
    <row r="50" spans="1:9" ht="15.75" thickTop="1" x14ac:dyDescent="0.25">
      <c r="A50" s="9" t="s">
        <v>4</v>
      </c>
      <c r="B50" s="77">
        <f>SUM(B40:B49)</f>
        <v>590</v>
      </c>
      <c r="C50" s="77">
        <f t="shared" ref="C50:H50" si="5">SUM(C40:C49)</f>
        <v>333</v>
      </c>
      <c r="D50" s="77">
        <f t="shared" si="5"/>
        <v>111</v>
      </c>
      <c r="E50" s="77">
        <f t="shared" si="5"/>
        <v>37</v>
      </c>
      <c r="F50" s="77">
        <f t="shared" si="5"/>
        <v>540</v>
      </c>
      <c r="G50" s="77">
        <f t="shared" si="5"/>
        <v>236</v>
      </c>
      <c r="H50" s="77">
        <f t="shared" si="5"/>
        <v>706</v>
      </c>
      <c r="I50" s="77">
        <f t="shared" ref="I50" si="6">SUM(B50:H50)</f>
        <v>2553</v>
      </c>
    </row>
  </sheetData>
  <mergeCells count="12">
    <mergeCell ref="I38:I39"/>
    <mergeCell ref="A4:A5"/>
    <mergeCell ref="B4:C4"/>
    <mergeCell ref="D4:E4"/>
    <mergeCell ref="F4:G4"/>
    <mergeCell ref="H4:H5"/>
    <mergeCell ref="I4:I5"/>
    <mergeCell ref="A38:A39"/>
    <mergeCell ref="B38:C38"/>
    <mergeCell ref="D38:E38"/>
    <mergeCell ref="F38:G38"/>
    <mergeCell ref="H38:H39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4" zoomScale="85" zoomScaleNormal="85" workbookViewId="0">
      <selection activeCell="A36" sqref="A36"/>
    </sheetView>
  </sheetViews>
  <sheetFormatPr defaultRowHeight="15" x14ac:dyDescent="0.25"/>
  <cols>
    <col min="1" max="1" width="42.7109375" style="1" customWidth="1"/>
    <col min="2" max="16384" width="9.140625" style="1"/>
  </cols>
  <sheetData>
    <row r="1" spans="1:14" x14ac:dyDescent="0.25">
      <c r="A1" s="40" t="s">
        <v>423</v>
      </c>
    </row>
    <row r="2" spans="1:14" x14ac:dyDescent="0.25">
      <c r="A2" s="91" t="s">
        <v>422</v>
      </c>
    </row>
    <row r="4" spans="1:14" x14ac:dyDescent="0.25">
      <c r="A4" s="133" t="s">
        <v>412</v>
      </c>
      <c r="B4" s="133" t="s">
        <v>302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 t="s">
        <v>4</v>
      </c>
    </row>
    <row r="5" spans="1:14" x14ac:dyDescent="0.25">
      <c r="A5" s="133"/>
      <c r="B5" s="133" t="s">
        <v>303</v>
      </c>
      <c r="C5" s="133"/>
      <c r="D5" s="133"/>
      <c r="E5" s="133" t="s">
        <v>304</v>
      </c>
      <c r="F5" s="133"/>
      <c r="G5" s="133"/>
      <c r="H5" s="133" t="s">
        <v>305</v>
      </c>
      <c r="I5" s="133"/>
      <c r="J5" s="133"/>
      <c r="K5" s="133" t="s">
        <v>306</v>
      </c>
      <c r="L5" s="133"/>
      <c r="M5" s="133"/>
      <c r="N5" s="133"/>
    </row>
    <row r="6" spans="1:14" ht="15.75" thickBot="1" x14ac:dyDescent="0.3">
      <c r="A6" s="134"/>
      <c r="B6" s="90" t="s">
        <v>307</v>
      </c>
      <c r="C6" s="90" t="s">
        <v>308</v>
      </c>
      <c r="D6" s="90" t="s">
        <v>309</v>
      </c>
      <c r="E6" s="90" t="s">
        <v>307</v>
      </c>
      <c r="F6" s="90" t="s">
        <v>308</v>
      </c>
      <c r="G6" s="90" t="s">
        <v>309</v>
      </c>
      <c r="H6" s="90" t="s">
        <v>307</v>
      </c>
      <c r="I6" s="90" t="s">
        <v>308</v>
      </c>
      <c r="J6" s="90" t="s">
        <v>309</v>
      </c>
      <c r="K6" s="90" t="s">
        <v>307</v>
      </c>
      <c r="L6" s="90" t="s">
        <v>308</v>
      </c>
      <c r="M6" s="90" t="s">
        <v>309</v>
      </c>
      <c r="N6" s="134"/>
    </row>
    <row r="7" spans="1:14" ht="15.75" thickTop="1" x14ac:dyDescent="0.25">
      <c r="A7" s="36" t="s">
        <v>25</v>
      </c>
      <c r="B7" s="19">
        <v>2853</v>
      </c>
      <c r="C7" s="19">
        <v>919</v>
      </c>
      <c r="D7" s="19">
        <v>0</v>
      </c>
      <c r="E7" s="19">
        <v>1160</v>
      </c>
      <c r="F7" s="19">
        <v>27</v>
      </c>
      <c r="G7" s="19">
        <v>0</v>
      </c>
      <c r="H7" s="19">
        <v>676</v>
      </c>
      <c r="I7" s="19">
        <v>240</v>
      </c>
      <c r="J7" s="19">
        <v>0</v>
      </c>
      <c r="K7" s="19">
        <v>181</v>
      </c>
      <c r="L7" s="19">
        <v>441</v>
      </c>
      <c r="M7" s="19">
        <v>0</v>
      </c>
      <c r="N7" s="19">
        <v>6497</v>
      </c>
    </row>
    <row r="8" spans="1:14" x14ac:dyDescent="0.25">
      <c r="A8" s="37" t="s">
        <v>17</v>
      </c>
      <c r="B8" s="20">
        <v>1395</v>
      </c>
      <c r="C8" s="20">
        <v>644</v>
      </c>
      <c r="D8" s="20">
        <v>0</v>
      </c>
      <c r="E8" s="20">
        <v>40</v>
      </c>
      <c r="F8" s="20">
        <v>14</v>
      </c>
      <c r="G8" s="20">
        <v>0</v>
      </c>
      <c r="H8" s="20">
        <v>94</v>
      </c>
      <c r="I8" s="20">
        <v>135</v>
      </c>
      <c r="J8" s="20">
        <v>0</v>
      </c>
      <c r="K8" s="20">
        <v>42</v>
      </c>
      <c r="L8" s="20">
        <v>37</v>
      </c>
      <c r="M8" s="20">
        <v>0</v>
      </c>
      <c r="N8" s="20">
        <v>2401</v>
      </c>
    </row>
    <row r="9" spans="1:14" ht="30" x14ac:dyDescent="0.25">
      <c r="A9" s="37" t="s">
        <v>311</v>
      </c>
      <c r="B9" s="20">
        <v>1469</v>
      </c>
      <c r="C9" s="20">
        <v>729</v>
      </c>
      <c r="D9" s="20">
        <v>0</v>
      </c>
      <c r="E9" s="20">
        <v>51</v>
      </c>
      <c r="F9" s="20">
        <v>29</v>
      </c>
      <c r="G9" s="20">
        <v>0</v>
      </c>
      <c r="H9" s="20">
        <v>147</v>
      </c>
      <c r="I9" s="20">
        <v>11</v>
      </c>
      <c r="J9" s="20">
        <v>0</v>
      </c>
      <c r="K9" s="20">
        <v>5</v>
      </c>
      <c r="L9" s="20">
        <v>14</v>
      </c>
      <c r="M9" s="20">
        <v>0</v>
      </c>
      <c r="N9" s="20">
        <v>2455</v>
      </c>
    </row>
    <row r="10" spans="1:14" x14ac:dyDescent="0.25">
      <c r="A10" s="37" t="s">
        <v>18</v>
      </c>
      <c r="B10" s="20">
        <v>3796</v>
      </c>
      <c r="C10" s="20">
        <v>1646</v>
      </c>
      <c r="D10" s="20">
        <v>0</v>
      </c>
      <c r="E10" s="20">
        <v>508</v>
      </c>
      <c r="F10" s="20">
        <v>92</v>
      </c>
      <c r="G10" s="20">
        <v>0</v>
      </c>
      <c r="H10" s="20">
        <v>914</v>
      </c>
      <c r="I10" s="20">
        <v>523</v>
      </c>
      <c r="J10" s="20">
        <v>0</v>
      </c>
      <c r="K10" s="20">
        <v>117</v>
      </c>
      <c r="L10" s="20">
        <v>230</v>
      </c>
      <c r="M10" s="20">
        <v>0</v>
      </c>
      <c r="N10" s="20">
        <v>7826</v>
      </c>
    </row>
    <row r="11" spans="1:14" x14ac:dyDescent="0.25">
      <c r="A11" s="37" t="s">
        <v>26</v>
      </c>
      <c r="B11" s="20">
        <v>1831</v>
      </c>
      <c r="C11" s="20">
        <v>664</v>
      </c>
      <c r="D11" s="20">
        <v>0</v>
      </c>
      <c r="E11" s="20">
        <v>274</v>
      </c>
      <c r="F11" s="20">
        <v>35</v>
      </c>
      <c r="G11" s="20">
        <v>0</v>
      </c>
      <c r="H11" s="20">
        <v>235</v>
      </c>
      <c r="I11" s="20">
        <v>108</v>
      </c>
      <c r="J11" s="20">
        <v>0</v>
      </c>
      <c r="K11" s="20">
        <v>58</v>
      </c>
      <c r="L11" s="20">
        <v>142</v>
      </c>
      <c r="M11" s="20">
        <v>0</v>
      </c>
      <c r="N11" s="20">
        <v>3347</v>
      </c>
    </row>
    <row r="12" spans="1:14" x14ac:dyDescent="0.25">
      <c r="A12" s="37" t="s">
        <v>29</v>
      </c>
      <c r="B12" s="20">
        <v>44</v>
      </c>
      <c r="C12" s="20">
        <v>55</v>
      </c>
      <c r="D12" s="20">
        <v>0</v>
      </c>
      <c r="E12" s="20">
        <v>225</v>
      </c>
      <c r="F12" s="20">
        <v>0</v>
      </c>
      <c r="G12" s="20">
        <v>0</v>
      </c>
      <c r="H12" s="20">
        <v>10</v>
      </c>
      <c r="I12" s="20">
        <v>0</v>
      </c>
      <c r="J12" s="20">
        <v>0</v>
      </c>
      <c r="K12" s="20">
        <v>14</v>
      </c>
      <c r="L12" s="20">
        <v>15</v>
      </c>
      <c r="M12" s="20">
        <v>0</v>
      </c>
      <c r="N12" s="20">
        <v>363</v>
      </c>
    </row>
    <row r="13" spans="1:14" x14ac:dyDescent="0.25">
      <c r="A13" s="37" t="s">
        <v>20</v>
      </c>
      <c r="B13" s="20">
        <v>945</v>
      </c>
      <c r="C13" s="20">
        <v>425</v>
      </c>
      <c r="D13" s="20">
        <v>41</v>
      </c>
      <c r="E13" s="20">
        <v>49</v>
      </c>
      <c r="F13" s="20">
        <v>31</v>
      </c>
      <c r="G13" s="20">
        <v>0</v>
      </c>
      <c r="H13" s="20">
        <v>165</v>
      </c>
      <c r="I13" s="20">
        <v>85</v>
      </c>
      <c r="J13" s="20">
        <v>0</v>
      </c>
      <c r="K13" s="20">
        <v>30</v>
      </c>
      <c r="L13" s="20">
        <v>30</v>
      </c>
      <c r="M13" s="20">
        <v>0</v>
      </c>
      <c r="N13" s="20">
        <v>1801</v>
      </c>
    </row>
    <row r="14" spans="1:14" x14ac:dyDescent="0.25">
      <c r="A14" s="37" t="s">
        <v>23</v>
      </c>
      <c r="B14" s="20">
        <v>727</v>
      </c>
      <c r="C14" s="20">
        <v>458</v>
      </c>
      <c r="D14" s="20">
        <v>0</v>
      </c>
      <c r="E14" s="20">
        <v>49</v>
      </c>
      <c r="F14" s="20">
        <v>17</v>
      </c>
      <c r="G14" s="20">
        <v>0</v>
      </c>
      <c r="H14" s="20">
        <v>60</v>
      </c>
      <c r="I14" s="20">
        <v>118</v>
      </c>
      <c r="J14" s="20">
        <v>0</v>
      </c>
      <c r="K14" s="20">
        <v>6</v>
      </c>
      <c r="L14" s="20">
        <v>21</v>
      </c>
      <c r="M14" s="20">
        <v>0</v>
      </c>
      <c r="N14" s="20">
        <v>1456</v>
      </c>
    </row>
    <row r="15" spans="1:14" x14ac:dyDescent="0.25">
      <c r="A15" s="37" t="s">
        <v>21</v>
      </c>
      <c r="B15" s="20">
        <v>1038</v>
      </c>
      <c r="C15" s="20">
        <v>530</v>
      </c>
      <c r="D15" s="20">
        <v>0</v>
      </c>
      <c r="E15" s="20">
        <v>7</v>
      </c>
      <c r="F15" s="20">
        <v>0</v>
      </c>
      <c r="G15" s="20">
        <v>0</v>
      </c>
      <c r="H15" s="20">
        <v>159</v>
      </c>
      <c r="I15" s="20">
        <v>123</v>
      </c>
      <c r="J15" s="20">
        <v>0</v>
      </c>
      <c r="K15" s="20">
        <v>4</v>
      </c>
      <c r="L15" s="20">
        <v>43</v>
      </c>
      <c r="M15" s="20">
        <v>0</v>
      </c>
      <c r="N15" s="20">
        <v>1904</v>
      </c>
    </row>
    <row r="16" spans="1:14" x14ac:dyDescent="0.25">
      <c r="A16" s="37" t="s">
        <v>15</v>
      </c>
      <c r="B16" s="20">
        <v>3297</v>
      </c>
      <c r="C16" s="20">
        <v>451</v>
      </c>
      <c r="D16" s="20">
        <v>0</v>
      </c>
      <c r="E16" s="20">
        <v>0</v>
      </c>
      <c r="F16" s="20">
        <v>0</v>
      </c>
      <c r="G16" s="20">
        <v>0</v>
      </c>
      <c r="H16" s="20">
        <v>396</v>
      </c>
      <c r="I16" s="20">
        <v>125</v>
      </c>
      <c r="J16" s="20">
        <v>0</v>
      </c>
      <c r="K16" s="20">
        <v>147</v>
      </c>
      <c r="L16" s="20">
        <v>149</v>
      </c>
      <c r="M16" s="20">
        <v>1</v>
      </c>
      <c r="N16" s="20">
        <v>4566</v>
      </c>
    </row>
    <row r="17" spans="1:14" x14ac:dyDescent="0.25">
      <c r="A17" s="37" t="s">
        <v>32</v>
      </c>
      <c r="B17" s="20">
        <v>856</v>
      </c>
      <c r="C17" s="20">
        <v>112</v>
      </c>
      <c r="D17" s="20">
        <v>0</v>
      </c>
      <c r="E17" s="20">
        <v>0</v>
      </c>
      <c r="F17" s="20">
        <v>0</v>
      </c>
      <c r="G17" s="20">
        <v>0</v>
      </c>
      <c r="H17" s="20">
        <v>52</v>
      </c>
      <c r="I17" s="20">
        <v>31</v>
      </c>
      <c r="J17" s="20">
        <v>0</v>
      </c>
      <c r="K17" s="20">
        <v>28</v>
      </c>
      <c r="L17" s="20">
        <v>59</v>
      </c>
      <c r="M17" s="20">
        <v>0</v>
      </c>
      <c r="N17" s="20">
        <v>1138</v>
      </c>
    </row>
    <row r="18" spans="1:14" x14ac:dyDescent="0.25">
      <c r="A18" s="37" t="s">
        <v>37</v>
      </c>
      <c r="B18" s="20">
        <v>2612</v>
      </c>
      <c r="C18" s="20">
        <v>639</v>
      </c>
      <c r="D18" s="20">
        <v>0</v>
      </c>
      <c r="E18" s="20">
        <v>81</v>
      </c>
      <c r="F18" s="20">
        <v>143</v>
      </c>
      <c r="G18" s="20">
        <v>0</v>
      </c>
      <c r="H18" s="20">
        <v>357</v>
      </c>
      <c r="I18" s="20">
        <v>135</v>
      </c>
      <c r="J18" s="20">
        <v>0</v>
      </c>
      <c r="K18" s="20">
        <v>43</v>
      </c>
      <c r="L18" s="20">
        <v>67</v>
      </c>
      <c r="M18" s="20">
        <v>0</v>
      </c>
      <c r="N18" s="20">
        <v>4077</v>
      </c>
    </row>
    <row r="19" spans="1:14" x14ac:dyDescent="0.25">
      <c r="A19" s="37" t="s">
        <v>22</v>
      </c>
      <c r="B19" s="20">
        <v>1264</v>
      </c>
      <c r="C19" s="20">
        <v>509</v>
      </c>
      <c r="D19" s="20">
        <v>0</v>
      </c>
      <c r="E19" s="20">
        <v>19</v>
      </c>
      <c r="F19" s="20">
        <v>33</v>
      </c>
      <c r="G19" s="20">
        <v>0</v>
      </c>
      <c r="H19" s="20">
        <v>152</v>
      </c>
      <c r="I19" s="20">
        <v>121</v>
      </c>
      <c r="J19" s="20">
        <v>0</v>
      </c>
      <c r="K19" s="20">
        <v>44</v>
      </c>
      <c r="L19" s="20">
        <v>47</v>
      </c>
      <c r="M19" s="20">
        <v>0</v>
      </c>
      <c r="N19" s="20">
        <v>2189</v>
      </c>
    </row>
    <row r="20" spans="1:14" x14ac:dyDescent="0.25">
      <c r="A20" s="37" t="s">
        <v>27</v>
      </c>
      <c r="B20" s="20">
        <v>1629</v>
      </c>
      <c r="C20" s="20">
        <v>546</v>
      </c>
      <c r="D20" s="20">
        <v>0</v>
      </c>
      <c r="E20" s="20">
        <v>0</v>
      </c>
      <c r="F20" s="20">
        <v>0</v>
      </c>
      <c r="G20" s="20">
        <v>0</v>
      </c>
      <c r="H20" s="20">
        <v>187</v>
      </c>
      <c r="I20" s="20">
        <v>127</v>
      </c>
      <c r="J20" s="20">
        <v>0</v>
      </c>
      <c r="K20" s="20">
        <v>12</v>
      </c>
      <c r="L20" s="20">
        <v>46</v>
      </c>
      <c r="M20" s="20">
        <v>0</v>
      </c>
      <c r="N20" s="20">
        <v>2547</v>
      </c>
    </row>
    <row r="21" spans="1:14" x14ac:dyDescent="0.25">
      <c r="A21" s="37" t="s">
        <v>36</v>
      </c>
      <c r="B21" s="20">
        <v>2657</v>
      </c>
      <c r="C21" s="20">
        <v>515</v>
      </c>
      <c r="D21" s="20">
        <v>0</v>
      </c>
      <c r="E21" s="20">
        <v>0</v>
      </c>
      <c r="F21" s="20">
        <v>0</v>
      </c>
      <c r="G21" s="20">
        <v>0</v>
      </c>
      <c r="H21" s="20">
        <v>620</v>
      </c>
      <c r="I21" s="20">
        <v>275</v>
      </c>
      <c r="J21" s="20">
        <v>0</v>
      </c>
      <c r="K21" s="20">
        <v>103</v>
      </c>
      <c r="L21" s="20">
        <v>164</v>
      </c>
      <c r="M21" s="20">
        <v>0</v>
      </c>
      <c r="N21" s="20">
        <v>4334</v>
      </c>
    </row>
    <row r="22" spans="1:14" ht="30" x14ac:dyDescent="0.25">
      <c r="A22" s="37" t="s">
        <v>312</v>
      </c>
      <c r="B22" s="20">
        <v>2783</v>
      </c>
      <c r="C22" s="20">
        <v>1196</v>
      </c>
      <c r="D22" s="20">
        <v>0</v>
      </c>
      <c r="E22" s="20">
        <v>0</v>
      </c>
      <c r="F22" s="20">
        <v>0</v>
      </c>
      <c r="G22" s="20">
        <v>0</v>
      </c>
      <c r="H22" s="20">
        <v>369</v>
      </c>
      <c r="I22" s="20">
        <v>360</v>
      </c>
      <c r="J22" s="20">
        <v>0</v>
      </c>
      <c r="K22" s="20">
        <v>64</v>
      </c>
      <c r="L22" s="20">
        <v>203</v>
      </c>
      <c r="M22" s="20">
        <v>0</v>
      </c>
      <c r="N22" s="20">
        <v>4975</v>
      </c>
    </row>
    <row r="23" spans="1:14" x14ac:dyDescent="0.25">
      <c r="A23" s="37" t="s">
        <v>28</v>
      </c>
      <c r="B23" s="20">
        <v>1124</v>
      </c>
      <c r="C23" s="20">
        <v>581</v>
      </c>
      <c r="D23" s="20">
        <v>0</v>
      </c>
      <c r="E23" s="20">
        <v>0</v>
      </c>
      <c r="F23" s="20">
        <v>0</v>
      </c>
      <c r="G23" s="20">
        <v>0</v>
      </c>
      <c r="H23" s="20">
        <v>134</v>
      </c>
      <c r="I23" s="20">
        <v>315</v>
      </c>
      <c r="J23" s="20">
        <v>0</v>
      </c>
      <c r="K23" s="20">
        <v>16</v>
      </c>
      <c r="L23" s="20">
        <v>47</v>
      </c>
      <c r="M23" s="20">
        <v>0</v>
      </c>
      <c r="N23" s="20">
        <v>2217</v>
      </c>
    </row>
    <row r="24" spans="1:14" x14ac:dyDescent="0.25">
      <c r="A24" s="37" t="s">
        <v>31</v>
      </c>
      <c r="B24" s="20">
        <v>1841</v>
      </c>
      <c r="C24" s="20">
        <v>116</v>
      </c>
      <c r="D24" s="20">
        <v>0</v>
      </c>
      <c r="E24" s="20">
        <v>10</v>
      </c>
      <c r="F24" s="20">
        <v>0</v>
      </c>
      <c r="G24" s="20">
        <v>0</v>
      </c>
      <c r="H24" s="20">
        <v>403</v>
      </c>
      <c r="I24" s="20">
        <v>34</v>
      </c>
      <c r="J24" s="20">
        <v>36</v>
      </c>
      <c r="K24" s="20">
        <v>33</v>
      </c>
      <c r="L24" s="20">
        <v>73</v>
      </c>
      <c r="M24" s="20">
        <v>3</v>
      </c>
      <c r="N24" s="20">
        <v>2549</v>
      </c>
    </row>
    <row r="25" spans="1:14" x14ac:dyDescent="0.25">
      <c r="A25" s="37" t="s">
        <v>14</v>
      </c>
      <c r="B25" s="20">
        <v>2515</v>
      </c>
      <c r="C25" s="20">
        <v>1201</v>
      </c>
      <c r="D25" s="20">
        <v>0</v>
      </c>
      <c r="E25" s="20">
        <v>0</v>
      </c>
      <c r="F25" s="20">
        <v>0</v>
      </c>
      <c r="G25" s="20">
        <v>0</v>
      </c>
      <c r="H25" s="20">
        <v>470</v>
      </c>
      <c r="I25" s="20">
        <v>379</v>
      </c>
      <c r="J25" s="20">
        <v>0</v>
      </c>
      <c r="K25" s="20">
        <v>87</v>
      </c>
      <c r="L25" s="20">
        <v>52</v>
      </c>
      <c r="M25" s="20">
        <v>0</v>
      </c>
      <c r="N25" s="20">
        <v>4704</v>
      </c>
    </row>
    <row r="26" spans="1:14" x14ac:dyDescent="0.25">
      <c r="A26" s="37" t="s">
        <v>19</v>
      </c>
      <c r="B26" s="20">
        <v>1248</v>
      </c>
      <c r="C26" s="20">
        <v>344</v>
      </c>
      <c r="D26" s="20">
        <v>0</v>
      </c>
      <c r="E26" s="20">
        <v>0</v>
      </c>
      <c r="F26" s="20">
        <v>0</v>
      </c>
      <c r="G26" s="20">
        <v>0</v>
      </c>
      <c r="H26" s="20">
        <v>207</v>
      </c>
      <c r="I26" s="20">
        <v>109</v>
      </c>
      <c r="J26" s="20">
        <v>0</v>
      </c>
      <c r="K26" s="20">
        <v>39</v>
      </c>
      <c r="L26" s="20">
        <v>36</v>
      </c>
      <c r="M26" s="20">
        <v>0</v>
      </c>
      <c r="N26" s="20">
        <v>1983</v>
      </c>
    </row>
    <row r="27" spans="1:14" x14ac:dyDescent="0.25">
      <c r="A27" s="37" t="s">
        <v>12</v>
      </c>
      <c r="B27" s="20">
        <v>46</v>
      </c>
      <c r="C27" s="20">
        <v>0</v>
      </c>
      <c r="D27" s="20">
        <v>0</v>
      </c>
      <c r="E27" s="20">
        <v>5</v>
      </c>
      <c r="F27" s="20">
        <v>0</v>
      </c>
      <c r="G27" s="20">
        <v>0</v>
      </c>
      <c r="H27" s="20">
        <v>38</v>
      </c>
      <c r="I27" s="20">
        <v>0</v>
      </c>
      <c r="J27" s="20">
        <v>0</v>
      </c>
      <c r="K27" s="20">
        <v>5</v>
      </c>
      <c r="L27" s="20">
        <v>4</v>
      </c>
      <c r="M27" s="20">
        <v>0</v>
      </c>
      <c r="N27" s="20">
        <v>98</v>
      </c>
    </row>
    <row r="28" spans="1:14" x14ac:dyDescent="0.25">
      <c r="A28" s="37" t="s">
        <v>13</v>
      </c>
      <c r="B28" s="20">
        <v>0</v>
      </c>
      <c r="C28" s="20">
        <v>0</v>
      </c>
      <c r="D28" s="20">
        <v>0</v>
      </c>
      <c r="E28" s="20">
        <v>6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2</v>
      </c>
      <c r="L28" s="20">
        <v>0</v>
      </c>
      <c r="M28" s="20">
        <v>0</v>
      </c>
      <c r="N28" s="20">
        <v>8</v>
      </c>
    </row>
    <row r="29" spans="1:14" x14ac:dyDescent="0.25">
      <c r="A29" s="37" t="s">
        <v>313</v>
      </c>
      <c r="B29" s="20">
        <v>9</v>
      </c>
      <c r="C29" s="20">
        <v>0</v>
      </c>
      <c r="D29" s="20">
        <v>0</v>
      </c>
      <c r="E29" s="20">
        <v>6</v>
      </c>
      <c r="F29" s="20">
        <v>0</v>
      </c>
      <c r="G29" s="20">
        <v>0</v>
      </c>
      <c r="H29" s="20">
        <v>8</v>
      </c>
      <c r="I29" s="20">
        <v>0</v>
      </c>
      <c r="J29" s="20">
        <v>0</v>
      </c>
      <c r="K29" s="20">
        <v>3</v>
      </c>
      <c r="L29" s="20">
        <v>0</v>
      </c>
      <c r="M29" s="20">
        <v>1</v>
      </c>
      <c r="N29" s="20">
        <v>27</v>
      </c>
    </row>
    <row r="30" spans="1:14" x14ac:dyDescent="0.25">
      <c r="A30" s="37" t="s">
        <v>16</v>
      </c>
      <c r="B30" s="20">
        <v>34</v>
      </c>
      <c r="C30" s="20">
        <v>1</v>
      </c>
      <c r="D30" s="20">
        <v>0</v>
      </c>
      <c r="E30" s="20">
        <v>3</v>
      </c>
      <c r="F30" s="20">
        <v>0</v>
      </c>
      <c r="G30" s="20">
        <v>0</v>
      </c>
      <c r="H30" s="20">
        <v>6</v>
      </c>
      <c r="I30" s="20">
        <v>2</v>
      </c>
      <c r="J30" s="20">
        <v>0</v>
      </c>
      <c r="K30" s="20">
        <v>0</v>
      </c>
      <c r="L30" s="20">
        <v>5</v>
      </c>
      <c r="M30" s="20">
        <v>0</v>
      </c>
      <c r="N30" s="20">
        <v>51</v>
      </c>
    </row>
    <row r="31" spans="1:14" x14ac:dyDescent="0.25">
      <c r="A31" s="37" t="s">
        <v>33</v>
      </c>
      <c r="B31" s="20">
        <v>482</v>
      </c>
      <c r="C31" s="20">
        <v>352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834</v>
      </c>
    </row>
    <row r="32" spans="1:14" ht="30.75" thickBot="1" x14ac:dyDescent="0.3">
      <c r="A32" s="38" t="s">
        <v>314</v>
      </c>
      <c r="B32" s="21">
        <v>464</v>
      </c>
      <c r="C32" s="21">
        <v>499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963</v>
      </c>
    </row>
    <row r="33" spans="1:14" ht="15.75" thickTop="1" x14ac:dyDescent="0.25">
      <c r="A33" s="36" t="s">
        <v>4</v>
      </c>
      <c r="B33" s="19">
        <f>SUM(B7:B32)</f>
        <v>36959</v>
      </c>
      <c r="C33" s="19">
        <f t="shared" ref="C33:N33" si="0">SUM(C7:C32)</f>
        <v>13132</v>
      </c>
      <c r="D33" s="19">
        <f t="shared" si="0"/>
        <v>41</v>
      </c>
      <c r="E33" s="19">
        <f t="shared" si="0"/>
        <v>2493</v>
      </c>
      <c r="F33" s="19">
        <f t="shared" si="0"/>
        <v>421</v>
      </c>
      <c r="G33" s="19">
        <f t="shared" si="0"/>
        <v>0</v>
      </c>
      <c r="H33" s="19">
        <f t="shared" si="0"/>
        <v>5859</v>
      </c>
      <c r="I33" s="19">
        <f t="shared" si="0"/>
        <v>3356</v>
      </c>
      <c r="J33" s="19">
        <f t="shared" si="0"/>
        <v>36</v>
      </c>
      <c r="K33" s="19">
        <f t="shared" si="0"/>
        <v>1083</v>
      </c>
      <c r="L33" s="19">
        <f t="shared" si="0"/>
        <v>1925</v>
      </c>
      <c r="M33" s="19">
        <f t="shared" si="0"/>
        <v>5</v>
      </c>
      <c r="N33" s="19">
        <f t="shared" si="0"/>
        <v>65310</v>
      </c>
    </row>
    <row r="34" spans="1:14" x14ac:dyDescent="0.25"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</row>
    <row r="35" spans="1:14" x14ac:dyDescent="0.25"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</row>
    <row r="38" spans="1:14" x14ac:dyDescent="0.25">
      <c r="A38" s="40"/>
    </row>
    <row r="39" spans="1:14" x14ac:dyDescent="0.25">
      <c r="A39" s="133" t="s">
        <v>416</v>
      </c>
      <c r="B39" s="133" t="s">
        <v>302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 t="s">
        <v>4</v>
      </c>
    </row>
    <row r="40" spans="1:14" x14ac:dyDescent="0.25">
      <c r="A40" s="133"/>
      <c r="B40" s="133" t="s">
        <v>303</v>
      </c>
      <c r="C40" s="133"/>
      <c r="D40" s="133"/>
      <c r="E40" s="133" t="s">
        <v>304</v>
      </c>
      <c r="F40" s="133"/>
      <c r="G40" s="133"/>
      <c r="H40" s="133" t="s">
        <v>305</v>
      </c>
      <c r="I40" s="133"/>
      <c r="J40" s="133"/>
      <c r="K40" s="133" t="s">
        <v>306</v>
      </c>
      <c r="L40" s="133"/>
      <c r="M40" s="133"/>
      <c r="N40" s="133"/>
    </row>
    <row r="41" spans="1:14" ht="15.75" thickBot="1" x14ac:dyDescent="0.3">
      <c r="A41" s="134"/>
      <c r="B41" s="90" t="s">
        <v>307</v>
      </c>
      <c r="C41" s="90" t="s">
        <v>308</v>
      </c>
      <c r="D41" s="90" t="s">
        <v>309</v>
      </c>
      <c r="E41" s="90" t="s">
        <v>307</v>
      </c>
      <c r="F41" s="90" t="s">
        <v>308</v>
      </c>
      <c r="G41" s="90" t="s">
        <v>309</v>
      </c>
      <c r="H41" s="90" t="s">
        <v>307</v>
      </c>
      <c r="I41" s="90" t="s">
        <v>308</v>
      </c>
      <c r="J41" s="90" t="s">
        <v>309</v>
      </c>
      <c r="K41" s="90" t="s">
        <v>307</v>
      </c>
      <c r="L41" s="90" t="s">
        <v>308</v>
      </c>
      <c r="M41" s="90" t="s">
        <v>309</v>
      </c>
      <c r="N41" s="134"/>
    </row>
    <row r="42" spans="1:14" ht="15.75" thickTop="1" x14ac:dyDescent="0.25">
      <c r="A42" s="5" t="s">
        <v>369</v>
      </c>
      <c r="B42" s="61">
        <v>6683</v>
      </c>
      <c r="C42" s="61">
        <v>2776</v>
      </c>
      <c r="D42" s="61">
        <v>0</v>
      </c>
      <c r="E42" s="61">
        <v>81</v>
      </c>
      <c r="F42" s="61">
        <v>0</v>
      </c>
      <c r="G42" s="61">
        <v>0</v>
      </c>
      <c r="H42" s="61">
        <v>1442</v>
      </c>
      <c r="I42" s="61">
        <v>1034</v>
      </c>
      <c r="J42" s="61">
        <v>28</v>
      </c>
      <c r="K42" s="61">
        <v>128</v>
      </c>
      <c r="L42" s="61">
        <v>240</v>
      </c>
      <c r="M42" s="61">
        <v>3</v>
      </c>
      <c r="N42" s="62">
        <f>SUM(B42:M42)</f>
        <v>12415</v>
      </c>
    </row>
    <row r="43" spans="1:14" x14ac:dyDescent="0.25">
      <c r="A43" s="6" t="s">
        <v>320</v>
      </c>
      <c r="B43" s="63">
        <v>48</v>
      </c>
      <c r="C43" s="63">
        <v>44</v>
      </c>
      <c r="D43" s="63">
        <v>0</v>
      </c>
      <c r="E43" s="63">
        <v>40</v>
      </c>
      <c r="F43" s="63">
        <v>13</v>
      </c>
      <c r="G43" s="63">
        <v>0</v>
      </c>
      <c r="H43" s="63">
        <v>22</v>
      </c>
      <c r="I43" s="63">
        <v>1</v>
      </c>
      <c r="J43" s="63">
        <v>0</v>
      </c>
      <c r="K43" s="63">
        <v>5</v>
      </c>
      <c r="L43" s="63">
        <v>27</v>
      </c>
      <c r="M43" s="63">
        <v>0</v>
      </c>
      <c r="N43" s="64">
        <f t="shared" ref="N43:N51" si="1">SUM(B43:M43)</f>
        <v>200</v>
      </c>
    </row>
    <row r="44" spans="1:14" x14ac:dyDescent="0.25">
      <c r="A44" s="6" t="s">
        <v>370</v>
      </c>
      <c r="B44" s="63">
        <v>3093</v>
      </c>
      <c r="C44" s="63">
        <v>1838</v>
      </c>
      <c r="D44" s="63">
        <v>0</v>
      </c>
      <c r="E44" s="63">
        <v>307</v>
      </c>
      <c r="F44" s="63">
        <v>400</v>
      </c>
      <c r="G44" s="63">
        <v>0</v>
      </c>
      <c r="H44" s="63">
        <v>527</v>
      </c>
      <c r="I44" s="63">
        <v>507</v>
      </c>
      <c r="J44" s="63">
        <v>0</v>
      </c>
      <c r="K44" s="63">
        <v>35</v>
      </c>
      <c r="L44" s="63">
        <v>118</v>
      </c>
      <c r="M44" s="63">
        <v>0</v>
      </c>
      <c r="N44" s="64">
        <f t="shared" si="1"/>
        <v>6825</v>
      </c>
    </row>
    <row r="45" spans="1:14" x14ac:dyDescent="0.25">
      <c r="A45" s="6" t="s">
        <v>371</v>
      </c>
      <c r="B45" s="63">
        <v>90</v>
      </c>
      <c r="C45" s="63">
        <v>263</v>
      </c>
      <c r="D45" s="63">
        <v>0</v>
      </c>
      <c r="E45" s="63">
        <v>534</v>
      </c>
      <c r="F45" s="63">
        <v>0</v>
      </c>
      <c r="G45" s="63">
        <v>0</v>
      </c>
      <c r="H45" s="63">
        <v>0</v>
      </c>
      <c r="I45" s="63">
        <v>13</v>
      </c>
      <c r="J45" s="63">
        <v>0</v>
      </c>
      <c r="K45" s="63">
        <v>4</v>
      </c>
      <c r="L45" s="63">
        <v>58</v>
      </c>
      <c r="M45" s="63">
        <v>0</v>
      </c>
      <c r="N45" s="64">
        <f t="shared" si="1"/>
        <v>962</v>
      </c>
    </row>
    <row r="46" spans="1:14" x14ac:dyDescent="0.25">
      <c r="A46" s="6" t="s">
        <v>372</v>
      </c>
      <c r="B46" s="63">
        <v>5321</v>
      </c>
      <c r="C46" s="63">
        <v>736</v>
      </c>
      <c r="D46" s="63">
        <v>41</v>
      </c>
      <c r="E46" s="63">
        <v>3</v>
      </c>
      <c r="F46" s="63">
        <v>0</v>
      </c>
      <c r="G46" s="63">
        <v>0</v>
      </c>
      <c r="H46" s="63">
        <v>715</v>
      </c>
      <c r="I46" s="63">
        <v>57</v>
      </c>
      <c r="J46" s="63">
        <v>8</v>
      </c>
      <c r="K46" s="63">
        <v>234</v>
      </c>
      <c r="L46" s="63">
        <v>241</v>
      </c>
      <c r="M46" s="63">
        <v>0</v>
      </c>
      <c r="N46" s="64">
        <f t="shared" si="1"/>
        <v>7356</v>
      </c>
    </row>
    <row r="47" spans="1:14" x14ac:dyDescent="0.25">
      <c r="A47" s="6" t="s">
        <v>373</v>
      </c>
      <c r="B47" s="63">
        <v>5148</v>
      </c>
      <c r="C47" s="63">
        <v>1530</v>
      </c>
      <c r="D47" s="63">
        <v>0</v>
      </c>
      <c r="E47" s="63">
        <v>93</v>
      </c>
      <c r="F47" s="63">
        <v>6</v>
      </c>
      <c r="G47" s="63">
        <v>0</v>
      </c>
      <c r="H47" s="63">
        <v>1096</v>
      </c>
      <c r="I47" s="63">
        <v>413</v>
      </c>
      <c r="J47" s="63">
        <v>0</v>
      </c>
      <c r="K47" s="63">
        <v>121</v>
      </c>
      <c r="L47" s="63">
        <v>248</v>
      </c>
      <c r="M47" s="63">
        <v>0</v>
      </c>
      <c r="N47" s="64">
        <f t="shared" si="1"/>
        <v>8655</v>
      </c>
    </row>
    <row r="48" spans="1:14" x14ac:dyDescent="0.25">
      <c r="A48" s="6" t="s">
        <v>374</v>
      </c>
      <c r="B48" s="63">
        <v>12732</v>
      </c>
      <c r="C48" s="63">
        <v>4153</v>
      </c>
      <c r="D48" s="63">
        <v>0</v>
      </c>
      <c r="E48" s="63">
        <v>2</v>
      </c>
      <c r="F48" s="63">
        <v>2</v>
      </c>
      <c r="G48" s="63">
        <v>0</v>
      </c>
      <c r="H48" s="63">
        <v>1520</v>
      </c>
      <c r="I48" s="63">
        <v>1090</v>
      </c>
      <c r="J48" s="63">
        <v>0</v>
      </c>
      <c r="K48" s="63">
        <v>415</v>
      </c>
      <c r="L48" s="63">
        <v>646</v>
      </c>
      <c r="M48" s="63">
        <v>1</v>
      </c>
      <c r="N48" s="64">
        <f t="shared" si="1"/>
        <v>20561</v>
      </c>
    </row>
    <row r="49" spans="1:14" x14ac:dyDescent="0.25">
      <c r="A49" s="6" t="s">
        <v>375</v>
      </c>
      <c r="B49" s="63">
        <v>697</v>
      </c>
      <c r="C49" s="63">
        <v>235</v>
      </c>
      <c r="D49" s="63">
        <v>0</v>
      </c>
      <c r="E49" s="63">
        <v>33</v>
      </c>
      <c r="F49" s="63">
        <v>0</v>
      </c>
      <c r="G49" s="63">
        <v>0</v>
      </c>
      <c r="H49" s="63">
        <v>181</v>
      </c>
      <c r="I49" s="63">
        <v>25</v>
      </c>
      <c r="J49" s="63">
        <v>0</v>
      </c>
      <c r="K49" s="63">
        <v>26</v>
      </c>
      <c r="L49" s="63">
        <v>46</v>
      </c>
      <c r="M49" s="63">
        <v>1</v>
      </c>
      <c r="N49" s="64">
        <f t="shared" si="1"/>
        <v>1244</v>
      </c>
    </row>
    <row r="50" spans="1:14" x14ac:dyDescent="0.25">
      <c r="A50" s="6" t="s">
        <v>376</v>
      </c>
      <c r="B50" s="63">
        <v>989</v>
      </c>
      <c r="C50" s="63">
        <v>489</v>
      </c>
      <c r="D50" s="63">
        <v>0</v>
      </c>
      <c r="E50" s="64">
        <v>1239</v>
      </c>
      <c r="F50" s="63">
        <v>0</v>
      </c>
      <c r="G50" s="63">
        <v>0</v>
      </c>
      <c r="H50" s="63">
        <v>75</v>
      </c>
      <c r="I50" s="63">
        <v>36</v>
      </c>
      <c r="J50" s="63">
        <v>0</v>
      </c>
      <c r="K50" s="63">
        <v>55</v>
      </c>
      <c r="L50" s="63">
        <v>248</v>
      </c>
      <c r="M50" s="63">
        <v>0</v>
      </c>
      <c r="N50" s="64">
        <f t="shared" si="1"/>
        <v>3131</v>
      </c>
    </row>
    <row r="51" spans="1:14" ht="15.75" thickBot="1" x14ac:dyDescent="0.3">
      <c r="A51" s="81" t="s">
        <v>377</v>
      </c>
      <c r="B51" s="65">
        <v>2158</v>
      </c>
      <c r="C51" s="65">
        <v>1068</v>
      </c>
      <c r="D51" s="65">
        <v>0</v>
      </c>
      <c r="E51" s="65">
        <v>161</v>
      </c>
      <c r="F51" s="65">
        <v>0</v>
      </c>
      <c r="G51" s="65">
        <v>0</v>
      </c>
      <c r="H51" s="65">
        <v>281</v>
      </c>
      <c r="I51" s="65">
        <v>180</v>
      </c>
      <c r="J51" s="65">
        <v>0</v>
      </c>
      <c r="K51" s="65">
        <v>60</v>
      </c>
      <c r="L51" s="65">
        <v>53</v>
      </c>
      <c r="M51" s="65">
        <v>0</v>
      </c>
      <c r="N51" s="66">
        <f t="shared" si="1"/>
        <v>3961</v>
      </c>
    </row>
    <row r="52" spans="1:14" ht="15.75" thickTop="1" x14ac:dyDescent="0.25">
      <c r="A52" s="9" t="s">
        <v>4</v>
      </c>
      <c r="B52" s="19">
        <f>SUM(B42:B51)</f>
        <v>36959</v>
      </c>
      <c r="C52" s="19">
        <f t="shared" ref="C52:N52" si="2">SUM(C42:C51)</f>
        <v>13132</v>
      </c>
      <c r="D52" s="19">
        <f t="shared" si="2"/>
        <v>41</v>
      </c>
      <c r="E52" s="19">
        <f t="shared" si="2"/>
        <v>2493</v>
      </c>
      <c r="F52" s="19">
        <f t="shared" si="2"/>
        <v>421</v>
      </c>
      <c r="G52" s="19">
        <f t="shared" si="2"/>
        <v>0</v>
      </c>
      <c r="H52" s="19">
        <f t="shared" si="2"/>
        <v>5859</v>
      </c>
      <c r="I52" s="19">
        <f t="shared" si="2"/>
        <v>3356</v>
      </c>
      <c r="J52" s="19">
        <f t="shared" si="2"/>
        <v>36</v>
      </c>
      <c r="K52" s="19">
        <f t="shared" si="2"/>
        <v>1083</v>
      </c>
      <c r="L52" s="19">
        <f t="shared" si="2"/>
        <v>1925</v>
      </c>
      <c r="M52" s="19">
        <f t="shared" si="2"/>
        <v>5</v>
      </c>
      <c r="N52" s="19">
        <f t="shared" si="2"/>
        <v>65310</v>
      </c>
    </row>
  </sheetData>
  <mergeCells count="14">
    <mergeCell ref="A4:A6"/>
    <mergeCell ref="B4:M4"/>
    <mergeCell ref="N4:N6"/>
    <mergeCell ref="B5:D5"/>
    <mergeCell ref="E5:G5"/>
    <mergeCell ref="H5:J5"/>
    <mergeCell ref="K5:M5"/>
    <mergeCell ref="A39:A41"/>
    <mergeCell ref="B39:M39"/>
    <mergeCell ref="N39:N41"/>
    <mergeCell ref="B40:D40"/>
    <mergeCell ref="E40:G40"/>
    <mergeCell ref="H40:J40"/>
    <mergeCell ref="K40:M40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zoomScale="55" zoomScaleNormal="55" workbookViewId="0">
      <selection activeCell="B40" sqref="B40:M40"/>
    </sheetView>
  </sheetViews>
  <sheetFormatPr defaultRowHeight="15" x14ac:dyDescent="0.25"/>
  <cols>
    <col min="1" max="1" width="43.5703125" customWidth="1"/>
  </cols>
  <sheetData>
    <row r="1" spans="1:14" x14ac:dyDescent="0.25">
      <c r="A1" s="40" t="s">
        <v>329</v>
      </c>
    </row>
    <row r="2" spans="1:14" x14ac:dyDescent="0.25">
      <c r="A2" s="40" t="s">
        <v>330</v>
      </c>
    </row>
    <row r="4" spans="1:14" ht="15.75" customHeight="1" x14ac:dyDescent="0.25">
      <c r="A4" s="133" t="s">
        <v>1</v>
      </c>
      <c r="B4" s="133" t="s">
        <v>302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 t="s">
        <v>4</v>
      </c>
    </row>
    <row r="5" spans="1:14" x14ac:dyDescent="0.25">
      <c r="A5" s="133"/>
      <c r="B5" s="133" t="s">
        <v>303</v>
      </c>
      <c r="C5" s="133"/>
      <c r="D5" s="133"/>
      <c r="E5" s="133" t="s">
        <v>304</v>
      </c>
      <c r="F5" s="133"/>
      <c r="G5" s="133"/>
      <c r="H5" s="133" t="s">
        <v>305</v>
      </c>
      <c r="I5" s="133"/>
      <c r="J5" s="133"/>
      <c r="K5" s="133" t="s">
        <v>306</v>
      </c>
      <c r="L5" s="133"/>
      <c r="M5" s="133"/>
      <c r="N5" s="133"/>
    </row>
    <row r="6" spans="1:14" ht="15.75" thickBot="1" x14ac:dyDescent="0.3">
      <c r="A6" s="134"/>
      <c r="B6" s="35" t="s">
        <v>307</v>
      </c>
      <c r="C6" s="35" t="s">
        <v>308</v>
      </c>
      <c r="D6" s="35" t="s">
        <v>309</v>
      </c>
      <c r="E6" s="35" t="s">
        <v>307</v>
      </c>
      <c r="F6" s="35" t="s">
        <v>308</v>
      </c>
      <c r="G6" s="35" t="s">
        <v>309</v>
      </c>
      <c r="H6" s="35" t="s">
        <v>307</v>
      </c>
      <c r="I6" s="35" t="s">
        <v>308</v>
      </c>
      <c r="J6" s="35" t="s">
        <v>309</v>
      </c>
      <c r="K6" s="35" t="s">
        <v>307</v>
      </c>
      <c r="L6" s="35" t="s">
        <v>308</v>
      </c>
      <c r="M6" s="35" t="s">
        <v>309</v>
      </c>
      <c r="N6" s="134"/>
    </row>
    <row r="7" spans="1:14" ht="15.75" thickTop="1" x14ac:dyDescent="0.25">
      <c r="A7" s="36" t="s">
        <v>25</v>
      </c>
      <c r="B7" s="19">
        <v>4225</v>
      </c>
      <c r="C7" s="19">
        <v>675</v>
      </c>
      <c r="D7" s="19">
        <v>0</v>
      </c>
      <c r="E7" s="19">
        <v>2559</v>
      </c>
      <c r="F7" s="19">
        <v>39</v>
      </c>
      <c r="G7" s="19">
        <v>0</v>
      </c>
      <c r="H7" s="19">
        <v>2578</v>
      </c>
      <c r="I7" s="19">
        <v>385</v>
      </c>
      <c r="J7" s="19">
        <v>0</v>
      </c>
      <c r="K7" s="19">
        <v>152</v>
      </c>
      <c r="L7" s="19">
        <v>572</v>
      </c>
      <c r="M7" s="19">
        <v>0</v>
      </c>
      <c r="N7" s="19">
        <v>11185</v>
      </c>
    </row>
    <row r="8" spans="1:14" x14ac:dyDescent="0.25">
      <c r="A8" s="37" t="s">
        <v>17</v>
      </c>
      <c r="B8" s="20">
        <v>1399</v>
      </c>
      <c r="C8" s="20">
        <v>622</v>
      </c>
      <c r="D8" s="20">
        <v>0</v>
      </c>
      <c r="E8" s="20">
        <v>231</v>
      </c>
      <c r="F8" s="20">
        <v>9</v>
      </c>
      <c r="G8" s="20">
        <v>0</v>
      </c>
      <c r="H8" s="20">
        <v>543</v>
      </c>
      <c r="I8" s="20">
        <v>279</v>
      </c>
      <c r="J8" s="20">
        <v>0</v>
      </c>
      <c r="K8" s="20">
        <v>55</v>
      </c>
      <c r="L8" s="20">
        <v>17</v>
      </c>
      <c r="M8" s="20">
        <v>0</v>
      </c>
      <c r="N8" s="20">
        <v>3155</v>
      </c>
    </row>
    <row r="9" spans="1:14" ht="30" x14ac:dyDescent="0.25">
      <c r="A9" s="37" t="s">
        <v>311</v>
      </c>
      <c r="B9" s="20">
        <v>1076</v>
      </c>
      <c r="C9" s="20">
        <v>363</v>
      </c>
      <c r="D9" s="20">
        <v>0</v>
      </c>
      <c r="E9" s="20">
        <v>116</v>
      </c>
      <c r="F9" s="20">
        <v>42</v>
      </c>
      <c r="G9" s="20">
        <v>0</v>
      </c>
      <c r="H9" s="20">
        <v>441</v>
      </c>
      <c r="I9" s="20">
        <v>11</v>
      </c>
      <c r="J9" s="20">
        <v>0</v>
      </c>
      <c r="K9" s="20">
        <v>4</v>
      </c>
      <c r="L9" s="20">
        <v>3</v>
      </c>
      <c r="M9" s="20">
        <v>0</v>
      </c>
      <c r="N9" s="20">
        <v>2056</v>
      </c>
    </row>
    <row r="10" spans="1:14" x14ac:dyDescent="0.25">
      <c r="A10" s="37" t="s">
        <v>18</v>
      </c>
      <c r="B10" s="20">
        <v>3282</v>
      </c>
      <c r="C10" s="20">
        <v>1157</v>
      </c>
      <c r="D10" s="20">
        <v>0</v>
      </c>
      <c r="E10" s="20">
        <v>1993</v>
      </c>
      <c r="F10" s="20">
        <v>55</v>
      </c>
      <c r="G10" s="20">
        <v>0</v>
      </c>
      <c r="H10" s="20">
        <v>2575</v>
      </c>
      <c r="I10" s="20">
        <v>892</v>
      </c>
      <c r="J10" s="20">
        <v>0</v>
      </c>
      <c r="K10" s="20">
        <v>47</v>
      </c>
      <c r="L10" s="20">
        <v>297</v>
      </c>
      <c r="M10" s="20">
        <v>0</v>
      </c>
      <c r="N10" s="20">
        <v>10298</v>
      </c>
    </row>
    <row r="11" spans="1:14" x14ac:dyDescent="0.25">
      <c r="A11" s="37" t="s">
        <v>26</v>
      </c>
      <c r="B11" s="20">
        <v>1878</v>
      </c>
      <c r="C11" s="20">
        <v>769</v>
      </c>
      <c r="D11" s="20">
        <v>0</v>
      </c>
      <c r="E11" s="20">
        <v>754</v>
      </c>
      <c r="F11" s="20">
        <v>85</v>
      </c>
      <c r="G11" s="20">
        <v>0</v>
      </c>
      <c r="H11" s="20">
        <v>1202</v>
      </c>
      <c r="I11" s="20">
        <v>372</v>
      </c>
      <c r="J11" s="20">
        <v>0</v>
      </c>
      <c r="K11" s="20">
        <v>63</v>
      </c>
      <c r="L11" s="20">
        <v>93</v>
      </c>
      <c r="M11" s="20">
        <v>0</v>
      </c>
      <c r="N11" s="20">
        <v>5216</v>
      </c>
    </row>
    <row r="12" spans="1:14" x14ac:dyDescent="0.25">
      <c r="A12" s="37" t="s">
        <v>29</v>
      </c>
      <c r="B12" s="20">
        <v>52</v>
      </c>
      <c r="C12" s="20">
        <v>11</v>
      </c>
      <c r="D12" s="20">
        <v>0</v>
      </c>
      <c r="E12" s="20">
        <v>543</v>
      </c>
      <c r="F12" s="20">
        <v>0</v>
      </c>
      <c r="G12" s="20">
        <v>0</v>
      </c>
      <c r="H12" s="20">
        <v>49</v>
      </c>
      <c r="I12" s="20">
        <v>0</v>
      </c>
      <c r="J12" s="20">
        <v>0</v>
      </c>
      <c r="K12" s="20">
        <v>24</v>
      </c>
      <c r="L12" s="20">
        <v>29</v>
      </c>
      <c r="M12" s="20">
        <v>0</v>
      </c>
      <c r="N12" s="20">
        <v>708</v>
      </c>
    </row>
    <row r="13" spans="1:14" x14ac:dyDescent="0.25">
      <c r="A13" s="37" t="s">
        <v>20</v>
      </c>
      <c r="B13" s="20">
        <v>1116</v>
      </c>
      <c r="C13" s="20">
        <v>536</v>
      </c>
      <c r="D13" s="20">
        <v>13</v>
      </c>
      <c r="E13" s="20">
        <v>113</v>
      </c>
      <c r="F13" s="20">
        <v>20</v>
      </c>
      <c r="G13" s="20">
        <v>0</v>
      </c>
      <c r="H13" s="20">
        <v>626</v>
      </c>
      <c r="I13" s="20">
        <v>244</v>
      </c>
      <c r="J13" s="20">
        <v>0</v>
      </c>
      <c r="K13" s="20">
        <v>17</v>
      </c>
      <c r="L13" s="20">
        <v>20</v>
      </c>
      <c r="M13" s="20">
        <v>0</v>
      </c>
      <c r="N13" s="20">
        <v>2705</v>
      </c>
    </row>
    <row r="14" spans="1:14" x14ac:dyDescent="0.25">
      <c r="A14" s="37" t="s">
        <v>23</v>
      </c>
      <c r="B14" s="20">
        <v>1082</v>
      </c>
      <c r="C14" s="20">
        <v>438</v>
      </c>
      <c r="D14" s="20">
        <v>0</v>
      </c>
      <c r="E14" s="20">
        <v>228</v>
      </c>
      <c r="F14" s="20">
        <v>17</v>
      </c>
      <c r="G14" s="20">
        <v>0</v>
      </c>
      <c r="H14" s="20">
        <v>236</v>
      </c>
      <c r="I14" s="20">
        <v>220</v>
      </c>
      <c r="J14" s="20">
        <v>0</v>
      </c>
      <c r="K14" s="20">
        <v>2</v>
      </c>
      <c r="L14" s="20">
        <v>15</v>
      </c>
      <c r="M14" s="20">
        <v>0</v>
      </c>
      <c r="N14" s="20">
        <v>2238</v>
      </c>
    </row>
    <row r="15" spans="1:14" x14ac:dyDescent="0.25">
      <c r="A15" s="37" t="s">
        <v>21</v>
      </c>
      <c r="B15" s="20">
        <v>929</v>
      </c>
      <c r="C15" s="20">
        <v>509</v>
      </c>
      <c r="D15" s="20">
        <v>0</v>
      </c>
      <c r="E15" s="20">
        <v>31</v>
      </c>
      <c r="F15" s="20">
        <v>0</v>
      </c>
      <c r="G15" s="20">
        <v>0</v>
      </c>
      <c r="H15" s="20">
        <v>343</v>
      </c>
      <c r="I15" s="20">
        <v>183</v>
      </c>
      <c r="J15" s="20">
        <v>0</v>
      </c>
      <c r="K15" s="20">
        <v>4</v>
      </c>
      <c r="L15" s="20">
        <v>19</v>
      </c>
      <c r="M15" s="20">
        <v>0</v>
      </c>
      <c r="N15" s="20">
        <v>2018</v>
      </c>
    </row>
    <row r="16" spans="1:14" x14ac:dyDescent="0.25">
      <c r="A16" s="37" t="s">
        <v>15</v>
      </c>
      <c r="B16" s="20">
        <v>2950</v>
      </c>
      <c r="C16" s="20">
        <v>136</v>
      </c>
      <c r="D16" s="20">
        <v>0</v>
      </c>
      <c r="E16" s="20">
        <v>26</v>
      </c>
      <c r="F16" s="20">
        <v>0</v>
      </c>
      <c r="G16" s="20">
        <v>0</v>
      </c>
      <c r="H16" s="20">
        <v>2379</v>
      </c>
      <c r="I16" s="20">
        <v>169</v>
      </c>
      <c r="J16" s="20">
        <v>0</v>
      </c>
      <c r="K16" s="20">
        <v>93</v>
      </c>
      <c r="L16" s="20">
        <v>116</v>
      </c>
      <c r="M16" s="20">
        <v>2</v>
      </c>
      <c r="N16" s="20">
        <v>5871</v>
      </c>
    </row>
    <row r="17" spans="1:14" x14ac:dyDescent="0.25">
      <c r="A17" s="37" t="s">
        <v>32</v>
      </c>
      <c r="B17" s="20">
        <v>409</v>
      </c>
      <c r="C17" s="20">
        <v>12</v>
      </c>
      <c r="D17" s="20">
        <v>0</v>
      </c>
      <c r="E17" s="20">
        <v>0</v>
      </c>
      <c r="F17" s="20">
        <v>0</v>
      </c>
      <c r="G17" s="20">
        <v>0</v>
      </c>
      <c r="H17" s="20">
        <v>438</v>
      </c>
      <c r="I17" s="20">
        <v>16</v>
      </c>
      <c r="J17" s="20">
        <v>0</v>
      </c>
      <c r="K17" s="20">
        <v>25</v>
      </c>
      <c r="L17" s="20">
        <v>55</v>
      </c>
      <c r="M17" s="20">
        <v>0</v>
      </c>
      <c r="N17" s="20">
        <v>955</v>
      </c>
    </row>
    <row r="18" spans="1:14" x14ac:dyDescent="0.25">
      <c r="A18" s="37" t="s">
        <v>37</v>
      </c>
      <c r="B18" s="20">
        <v>1732</v>
      </c>
      <c r="C18" s="20">
        <v>276</v>
      </c>
      <c r="D18" s="20">
        <v>0</v>
      </c>
      <c r="E18" s="20">
        <v>304</v>
      </c>
      <c r="F18" s="20">
        <v>30</v>
      </c>
      <c r="G18" s="20">
        <v>0</v>
      </c>
      <c r="H18" s="20">
        <v>936</v>
      </c>
      <c r="I18" s="20">
        <v>123</v>
      </c>
      <c r="J18" s="20">
        <v>0</v>
      </c>
      <c r="K18" s="20">
        <v>30</v>
      </c>
      <c r="L18" s="20">
        <v>49</v>
      </c>
      <c r="M18" s="20">
        <v>0</v>
      </c>
      <c r="N18" s="20">
        <v>3480</v>
      </c>
    </row>
    <row r="19" spans="1:14" x14ac:dyDescent="0.25">
      <c r="A19" s="37" t="s">
        <v>22</v>
      </c>
      <c r="B19" s="20">
        <v>967</v>
      </c>
      <c r="C19" s="20">
        <v>260</v>
      </c>
      <c r="D19" s="20">
        <v>0</v>
      </c>
      <c r="E19" s="20">
        <v>34</v>
      </c>
      <c r="F19" s="20">
        <v>28</v>
      </c>
      <c r="G19" s="20">
        <v>0</v>
      </c>
      <c r="H19" s="20">
        <v>428</v>
      </c>
      <c r="I19" s="20">
        <v>115</v>
      </c>
      <c r="J19" s="20">
        <v>0</v>
      </c>
      <c r="K19" s="20">
        <v>21</v>
      </c>
      <c r="L19" s="20">
        <v>14</v>
      </c>
      <c r="M19" s="20">
        <v>0</v>
      </c>
      <c r="N19" s="20">
        <v>1867</v>
      </c>
    </row>
    <row r="20" spans="1:14" x14ac:dyDescent="0.25">
      <c r="A20" s="37" t="s">
        <v>27</v>
      </c>
      <c r="B20" s="20">
        <v>1280</v>
      </c>
      <c r="C20" s="20">
        <v>204</v>
      </c>
      <c r="D20" s="20">
        <v>0</v>
      </c>
      <c r="E20" s="20">
        <v>0</v>
      </c>
      <c r="F20" s="20">
        <v>0</v>
      </c>
      <c r="G20" s="20">
        <v>0</v>
      </c>
      <c r="H20" s="20">
        <v>662</v>
      </c>
      <c r="I20" s="20">
        <v>98</v>
      </c>
      <c r="J20" s="20">
        <v>0</v>
      </c>
      <c r="K20" s="20">
        <v>25</v>
      </c>
      <c r="L20" s="20">
        <v>35</v>
      </c>
      <c r="M20" s="20">
        <v>0</v>
      </c>
      <c r="N20" s="20">
        <v>2304</v>
      </c>
    </row>
    <row r="21" spans="1:14" x14ac:dyDescent="0.25">
      <c r="A21" s="37" t="s">
        <v>36</v>
      </c>
      <c r="B21" s="20">
        <v>2960</v>
      </c>
      <c r="C21" s="20">
        <v>139</v>
      </c>
      <c r="D21" s="20">
        <v>0</v>
      </c>
      <c r="E21" s="20">
        <v>0</v>
      </c>
      <c r="F21" s="20">
        <v>1</v>
      </c>
      <c r="G21" s="20">
        <v>0</v>
      </c>
      <c r="H21" s="20">
        <v>2539</v>
      </c>
      <c r="I21" s="20">
        <v>283</v>
      </c>
      <c r="J21" s="20">
        <v>0</v>
      </c>
      <c r="K21" s="20">
        <v>27</v>
      </c>
      <c r="L21" s="20">
        <v>148</v>
      </c>
      <c r="M21" s="20">
        <v>0</v>
      </c>
      <c r="N21" s="20">
        <v>6097</v>
      </c>
    </row>
    <row r="22" spans="1:14" ht="30" x14ac:dyDescent="0.25">
      <c r="A22" s="37" t="s">
        <v>312</v>
      </c>
      <c r="B22" s="20">
        <v>2362</v>
      </c>
      <c r="C22" s="20">
        <v>548</v>
      </c>
      <c r="D22" s="20">
        <v>0</v>
      </c>
      <c r="E22" s="20">
        <v>1</v>
      </c>
      <c r="F22" s="20">
        <v>0</v>
      </c>
      <c r="G22" s="20">
        <v>0</v>
      </c>
      <c r="H22" s="20">
        <v>1576</v>
      </c>
      <c r="I22" s="20">
        <v>683</v>
      </c>
      <c r="J22" s="20">
        <v>0</v>
      </c>
      <c r="K22" s="20">
        <v>42</v>
      </c>
      <c r="L22" s="20">
        <v>112</v>
      </c>
      <c r="M22" s="20">
        <v>0</v>
      </c>
      <c r="N22" s="20">
        <v>5324</v>
      </c>
    </row>
    <row r="23" spans="1:14" x14ac:dyDescent="0.25">
      <c r="A23" s="37" t="s">
        <v>28</v>
      </c>
      <c r="B23" s="20">
        <v>1139</v>
      </c>
      <c r="C23" s="20">
        <v>856</v>
      </c>
      <c r="D23" s="20">
        <v>0</v>
      </c>
      <c r="E23" s="20">
        <v>0</v>
      </c>
      <c r="F23" s="20">
        <v>0</v>
      </c>
      <c r="G23" s="20">
        <v>0</v>
      </c>
      <c r="H23" s="20">
        <v>732</v>
      </c>
      <c r="I23" s="20">
        <v>806</v>
      </c>
      <c r="J23" s="20">
        <v>0</v>
      </c>
      <c r="K23" s="20">
        <v>15</v>
      </c>
      <c r="L23" s="20">
        <v>39</v>
      </c>
      <c r="M23" s="20">
        <v>0</v>
      </c>
      <c r="N23" s="20">
        <v>3587</v>
      </c>
    </row>
    <row r="24" spans="1:14" x14ac:dyDescent="0.25">
      <c r="A24" s="37" t="s">
        <v>31</v>
      </c>
      <c r="B24" s="20">
        <v>2583</v>
      </c>
      <c r="C24" s="20">
        <v>27</v>
      </c>
      <c r="D24" s="20">
        <v>0</v>
      </c>
      <c r="E24" s="20">
        <v>14</v>
      </c>
      <c r="F24" s="20">
        <v>0</v>
      </c>
      <c r="G24" s="20">
        <v>0</v>
      </c>
      <c r="H24" s="20">
        <v>2790</v>
      </c>
      <c r="I24" s="20">
        <v>105</v>
      </c>
      <c r="J24" s="20">
        <v>52</v>
      </c>
      <c r="K24" s="20">
        <v>9</v>
      </c>
      <c r="L24" s="20">
        <v>78</v>
      </c>
      <c r="M24" s="20">
        <v>2</v>
      </c>
      <c r="N24" s="20">
        <v>5660</v>
      </c>
    </row>
    <row r="25" spans="1:14" x14ac:dyDescent="0.25">
      <c r="A25" s="37" t="s">
        <v>14</v>
      </c>
      <c r="B25" s="20">
        <v>1910</v>
      </c>
      <c r="C25" s="20">
        <v>833</v>
      </c>
      <c r="D25" s="20">
        <v>0</v>
      </c>
      <c r="E25" s="20">
        <v>0</v>
      </c>
      <c r="F25" s="20">
        <v>0</v>
      </c>
      <c r="G25" s="20">
        <v>0</v>
      </c>
      <c r="H25" s="20">
        <v>1917</v>
      </c>
      <c r="I25" s="20">
        <v>1237</v>
      </c>
      <c r="J25" s="20">
        <v>0</v>
      </c>
      <c r="K25" s="20">
        <v>77</v>
      </c>
      <c r="L25" s="20">
        <v>38</v>
      </c>
      <c r="M25" s="20">
        <v>0</v>
      </c>
      <c r="N25" s="20">
        <v>6012</v>
      </c>
    </row>
    <row r="26" spans="1:14" x14ac:dyDescent="0.25">
      <c r="A26" s="37" t="s">
        <v>19</v>
      </c>
      <c r="B26" s="20">
        <v>1607</v>
      </c>
      <c r="C26" s="20">
        <v>203</v>
      </c>
      <c r="D26" s="20">
        <v>0</v>
      </c>
      <c r="E26" s="20">
        <v>4</v>
      </c>
      <c r="F26" s="20">
        <v>0</v>
      </c>
      <c r="G26" s="20">
        <v>0</v>
      </c>
      <c r="H26" s="20">
        <v>1080</v>
      </c>
      <c r="I26" s="20">
        <v>106</v>
      </c>
      <c r="J26" s="20">
        <v>0</v>
      </c>
      <c r="K26" s="20">
        <v>67</v>
      </c>
      <c r="L26" s="20">
        <v>29</v>
      </c>
      <c r="M26" s="20">
        <v>0</v>
      </c>
      <c r="N26" s="20">
        <v>3096</v>
      </c>
    </row>
    <row r="27" spans="1:14" x14ac:dyDescent="0.25">
      <c r="A27" s="37" t="s">
        <v>12</v>
      </c>
      <c r="B27" s="20">
        <v>381</v>
      </c>
      <c r="C27" s="20">
        <v>0</v>
      </c>
      <c r="D27" s="20">
        <v>0</v>
      </c>
      <c r="E27" s="20">
        <v>28</v>
      </c>
      <c r="F27" s="20">
        <v>0</v>
      </c>
      <c r="G27" s="20">
        <v>0</v>
      </c>
      <c r="H27" s="20">
        <v>151</v>
      </c>
      <c r="I27" s="20">
        <v>6</v>
      </c>
      <c r="J27" s="20">
        <v>0</v>
      </c>
      <c r="K27" s="20">
        <v>14</v>
      </c>
      <c r="L27" s="20">
        <v>5</v>
      </c>
      <c r="M27" s="20">
        <v>0</v>
      </c>
      <c r="N27" s="20">
        <v>585</v>
      </c>
    </row>
    <row r="28" spans="1:14" x14ac:dyDescent="0.25">
      <c r="A28" s="37" t="s">
        <v>13</v>
      </c>
      <c r="B28" s="20">
        <v>0</v>
      </c>
      <c r="C28" s="20">
        <v>0</v>
      </c>
      <c r="D28" s="20">
        <v>0</v>
      </c>
      <c r="E28" s="20">
        <v>82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1</v>
      </c>
      <c r="L28" s="20">
        <v>1</v>
      </c>
      <c r="M28" s="20">
        <v>0</v>
      </c>
      <c r="N28" s="20">
        <v>84</v>
      </c>
    </row>
    <row r="29" spans="1:14" x14ac:dyDescent="0.25">
      <c r="A29" s="37" t="s">
        <v>313</v>
      </c>
      <c r="B29" s="20">
        <v>39</v>
      </c>
      <c r="C29" s="20">
        <v>0</v>
      </c>
      <c r="D29" s="20">
        <v>0</v>
      </c>
      <c r="E29" s="20">
        <v>100</v>
      </c>
      <c r="F29" s="20">
        <v>0</v>
      </c>
      <c r="G29" s="20">
        <v>0</v>
      </c>
      <c r="H29" s="20">
        <v>24</v>
      </c>
      <c r="I29" s="20">
        <v>0</v>
      </c>
      <c r="J29" s="20">
        <v>0</v>
      </c>
      <c r="K29" s="20">
        <v>5</v>
      </c>
      <c r="L29" s="20">
        <v>0</v>
      </c>
      <c r="M29" s="20">
        <v>0</v>
      </c>
      <c r="N29" s="20">
        <v>168</v>
      </c>
    </row>
    <row r="30" spans="1:14" x14ac:dyDescent="0.25">
      <c r="A30" s="37" t="s">
        <v>16</v>
      </c>
      <c r="B30" s="20">
        <v>100</v>
      </c>
      <c r="C30" s="20">
        <v>12</v>
      </c>
      <c r="D30" s="20">
        <v>0</v>
      </c>
      <c r="E30" s="20">
        <v>33</v>
      </c>
      <c r="F30" s="20">
        <v>13</v>
      </c>
      <c r="G30" s="20">
        <v>0</v>
      </c>
      <c r="H30" s="20">
        <v>66</v>
      </c>
      <c r="I30" s="20">
        <v>3</v>
      </c>
      <c r="J30" s="20">
        <v>0</v>
      </c>
      <c r="K30" s="20">
        <v>0</v>
      </c>
      <c r="L30" s="20">
        <v>9</v>
      </c>
      <c r="M30" s="20">
        <v>0</v>
      </c>
      <c r="N30" s="20">
        <v>236</v>
      </c>
    </row>
    <row r="31" spans="1:14" x14ac:dyDescent="0.25">
      <c r="A31" s="37" t="s">
        <v>33</v>
      </c>
      <c r="B31" s="20">
        <v>460</v>
      </c>
      <c r="C31" s="20">
        <v>93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553</v>
      </c>
    </row>
    <row r="32" spans="1:14" ht="30.75" thickBot="1" x14ac:dyDescent="0.3">
      <c r="A32" s="38" t="s">
        <v>314</v>
      </c>
      <c r="B32" s="21">
        <v>262</v>
      </c>
      <c r="C32" s="21">
        <v>140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402</v>
      </c>
    </row>
    <row r="33" spans="1:14" ht="15.75" thickTop="1" x14ac:dyDescent="0.25">
      <c r="A33" s="39" t="s">
        <v>4</v>
      </c>
      <c r="B33" s="19">
        <f>SUM(B7:B32)</f>
        <v>36180</v>
      </c>
      <c r="C33" s="19">
        <f t="shared" ref="C33:N33" si="0">SUM(C7:C32)</f>
        <v>8819</v>
      </c>
      <c r="D33" s="19">
        <f t="shared" si="0"/>
        <v>13</v>
      </c>
      <c r="E33" s="19">
        <f t="shared" si="0"/>
        <v>7194</v>
      </c>
      <c r="F33" s="19">
        <f t="shared" si="0"/>
        <v>339</v>
      </c>
      <c r="G33" s="19">
        <f t="shared" si="0"/>
        <v>0</v>
      </c>
      <c r="H33" s="19">
        <f t="shared" si="0"/>
        <v>24311</v>
      </c>
      <c r="I33" s="19">
        <f t="shared" si="0"/>
        <v>6336</v>
      </c>
      <c r="J33" s="19">
        <f t="shared" si="0"/>
        <v>52</v>
      </c>
      <c r="K33" s="19">
        <f t="shared" si="0"/>
        <v>819</v>
      </c>
      <c r="L33" s="19">
        <f t="shared" si="0"/>
        <v>1793</v>
      </c>
      <c r="M33" s="19">
        <f t="shared" si="0"/>
        <v>4</v>
      </c>
      <c r="N33" s="19">
        <f t="shared" si="0"/>
        <v>85860</v>
      </c>
    </row>
    <row r="38" spans="1:14" x14ac:dyDescent="0.25">
      <c r="A38" s="133" t="s">
        <v>1</v>
      </c>
      <c r="B38" s="133" t="s">
        <v>302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 t="s">
        <v>4</v>
      </c>
    </row>
    <row r="39" spans="1:14" x14ac:dyDescent="0.25">
      <c r="A39" s="133"/>
      <c r="B39" s="133" t="s">
        <v>315</v>
      </c>
      <c r="C39" s="133"/>
      <c r="D39" s="133"/>
      <c r="E39" s="133" t="s">
        <v>316</v>
      </c>
      <c r="F39" s="133"/>
      <c r="G39" s="133"/>
      <c r="H39" s="133" t="s">
        <v>317</v>
      </c>
      <c r="I39" s="133"/>
      <c r="J39" s="133"/>
      <c r="K39" s="133" t="s">
        <v>318</v>
      </c>
      <c r="L39" s="133"/>
      <c r="M39" s="133"/>
      <c r="N39" s="133"/>
    </row>
    <row r="40" spans="1:14" ht="15.75" thickBot="1" x14ac:dyDescent="0.3">
      <c r="A40" s="134"/>
      <c r="B40" s="35" t="s">
        <v>307</v>
      </c>
      <c r="C40" s="35" t="s">
        <v>308</v>
      </c>
      <c r="D40" s="35" t="s">
        <v>309</v>
      </c>
      <c r="E40" s="35" t="s">
        <v>307</v>
      </c>
      <c r="F40" s="35" t="s">
        <v>308</v>
      </c>
      <c r="G40" s="35" t="s">
        <v>309</v>
      </c>
      <c r="H40" s="35" t="s">
        <v>307</v>
      </c>
      <c r="I40" s="35" t="s">
        <v>308</v>
      </c>
      <c r="J40" s="35" t="s">
        <v>309</v>
      </c>
      <c r="K40" s="35" t="s">
        <v>307</v>
      </c>
      <c r="L40" s="35" t="s">
        <v>308</v>
      </c>
      <c r="M40" s="35" t="s">
        <v>309</v>
      </c>
      <c r="N40" s="134"/>
    </row>
    <row r="41" spans="1:14" ht="15.75" thickTop="1" x14ac:dyDescent="0.25">
      <c r="A41" s="12" t="s">
        <v>319</v>
      </c>
      <c r="B41" s="19">
        <v>8786</v>
      </c>
      <c r="C41" s="19">
        <v>1726</v>
      </c>
      <c r="D41" s="19">
        <v>0</v>
      </c>
      <c r="E41" s="19">
        <v>187</v>
      </c>
      <c r="F41" s="19">
        <v>0</v>
      </c>
      <c r="G41" s="19">
        <v>0</v>
      </c>
      <c r="H41" s="19">
        <v>6645</v>
      </c>
      <c r="I41" s="19">
        <v>1828</v>
      </c>
      <c r="J41" s="19">
        <v>49</v>
      </c>
      <c r="K41" s="19">
        <v>59</v>
      </c>
      <c r="L41" s="19">
        <v>193</v>
      </c>
      <c r="M41" s="19">
        <v>2</v>
      </c>
      <c r="N41" s="19">
        <v>19475</v>
      </c>
    </row>
    <row r="42" spans="1:14" x14ac:dyDescent="0.25">
      <c r="A42" s="13" t="s">
        <v>320</v>
      </c>
      <c r="B42" s="20">
        <v>199</v>
      </c>
      <c r="C42" s="20">
        <v>53</v>
      </c>
      <c r="D42" s="20">
        <v>0</v>
      </c>
      <c r="E42" s="20">
        <v>162</v>
      </c>
      <c r="F42" s="20">
        <v>24</v>
      </c>
      <c r="G42" s="20">
        <v>0</v>
      </c>
      <c r="H42" s="20">
        <v>91</v>
      </c>
      <c r="I42" s="20">
        <v>40</v>
      </c>
      <c r="J42" s="20">
        <v>0</v>
      </c>
      <c r="K42" s="20">
        <v>5</v>
      </c>
      <c r="L42" s="20">
        <v>37</v>
      </c>
      <c r="M42" s="20">
        <v>0</v>
      </c>
      <c r="N42" s="20">
        <v>611</v>
      </c>
    </row>
    <row r="43" spans="1:14" x14ac:dyDescent="0.25">
      <c r="A43" s="13" t="s">
        <v>328</v>
      </c>
      <c r="B43" s="20">
        <v>4146</v>
      </c>
      <c r="C43" s="20">
        <v>2989</v>
      </c>
      <c r="D43" s="20">
        <v>0</v>
      </c>
      <c r="E43" s="20">
        <v>957</v>
      </c>
      <c r="F43" s="20">
        <v>259</v>
      </c>
      <c r="G43" s="20">
        <v>0</v>
      </c>
      <c r="H43" s="20">
        <v>2165</v>
      </c>
      <c r="I43" s="20">
        <v>1604</v>
      </c>
      <c r="J43" s="20">
        <v>0</v>
      </c>
      <c r="K43" s="20">
        <v>25</v>
      </c>
      <c r="L43" s="20">
        <v>102</v>
      </c>
      <c r="M43" s="20">
        <v>0</v>
      </c>
      <c r="N43" s="20">
        <v>12247</v>
      </c>
    </row>
    <row r="44" spans="1:14" x14ac:dyDescent="0.25">
      <c r="A44" s="13" t="s">
        <v>321</v>
      </c>
      <c r="B44" s="20">
        <v>127</v>
      </c>
      <c r="C44" s="20">
        <v>308</v>
      </c>
      <c r="D44" s="20">
        <v>0</v>
      </c>
      <c r="E44" s="20">
        <v>1707</v>
      </c>
      <c r="F44" s="20">
        <v>0</v>
      </c>
      <c r="G44" s="20">
        <v>0</v>
      </c>
      <c r="H44" s="20">
        <v>0</v>
      </c>
      <c r="I44" s="20">
        <v>88</v>
      </c>
      <c r="J44" s="20">
        <v>0</v>
      </c>
      <c r="K44" s="20">
        <v>8</v>
      </c>
      <c r="L44" s="20">
        <v>70</v>
      </c>
      <c r="M44" s="20">
        <v>0</v>
      </c>
      <c r="N44" s="20">
        <v>2308</v>
      </c>
    </row>
    <row r="45" spans="1:14" x14ac:dyDescent="0.25">
      <c r="A45" s="13" t="s">
        <v>322</v>
      </c>
      <c r="B45" s="20">
        <v>3464</v>
      </c>
      <c r="C45" s="20">
        <v>202</v>
      </c>
      <c r="D45" s="20">
        <v>13</v>
      </c>
      <c r="E45" s="20">
        <v>6</v>
      </c>
      <c r="F45" s="20">
        <v>0</v>
      </c>
      <c r="G45" s="20">
        <v>0</v>
      </c>
      <c r="H45" s="20">
        <v>2750</v>
      </c>
      <c r="I45" s="20">
        <v>52</v>
      </c>
      <c r="J45" s="20">
        <v>3</v>
      </c>
      <c r="K45" s="20">
        <v>210</v>
      </c>
      <c r="L45" s="20">
        <v>346</v>
      </c>
      <c r="M45" s="20">
        <v>0</v>
      </c>
      <c r="N45" s="20">
        <v>7046</v>
      </c>
    </row>
    <row r="46" spans="1:14" x14ac:dyDescent="0.25">
      <c r="A46" s="13" t="s">
        <v>323</v>
      </c>
      <c r="B46" s="20">
        <v>5618</v>
      </c>
      <c r="C46" s="20">
        <v>1084</v>
      </c>
      <c r="D46" s="20">
        <v>0</v>
      </c>
      <c r="E46" s="20">
        <v>1016</v>
      </c>
      <c r="F46" s="20">
        <v>26</v>
      </c>
      <c r="G46" s="20">
        <v>0</v>
      </c>
      <c r="H46" s="20">
        <v>2955</v>
      </c>
      <c r="I46" s="20">
        <v>608</v>
      </c>
      <c r="J46" s="20">
        <v>0</v>
      </c>
      <c r="K46" s="20">
        <v>73</v>
      </c>
      <c r="L46" s="20">
        <v>219</v>
      </c>
      <c r="M46" s="20">
        <v>0</v>
      </c>
      <c r="N46" s="20">
        <v>11599</v>
      </c>
    </row>
    <row r="47" spans="1:14" x14ac:dyDescent="0.25">
      <c r="A47" s="13" t="s">
        <v>324</v>
      </c>
      <c r="B47" s="20">
        <v>9106</v>
      </c>
      <c r="C47" s="20">
        <v>1239</v>
      </c>
      <c r="D47" s="20">
        <v>0</v>
      </c>
      <c r="E47" s="20">
        <v>32</v>
      </c>
      <c r="F47" s="20">
        <v>7</v>
      </c>
      <c r="G47" s="20">
        <v>0</v>
      </c>
      <c r="H47" s="20">
        <v>7326</v>
      </c>
      <c r="I47" s="20">
        <v>1576</v>
      </c>
      <c r="J47" s="20">
        <v>0</v>
      </c>
      <c r="K47" s="20">
        <v>267</v>
      </c>
      <c r="L47" s="20">
        <v>468</v>
      </c>
      <c r="M47" s="20">
        <v>2</v>
      </c>
      <c r="N47" s="20">
        <v>20023</v>
      </c>
    </row>
    <row r="48" spans="1:14" x14ac:dyDescent="0.25">
      <c r="A48" s="13" t="s">
        <v>325</v>
      </c>
      <c r="B48" s="20">
        <v>1545</v>
      </c>
      <c r="C48" s="20">
        <v>134</v>
      </c>
      <c r="D48" s="20">
        <v>0</v>
      </c>
      <c r="E48" s="20">
        <v>267</v>
      </c>
      <c r="F48" s="20">
        <v>15</v>
      </c>
      <c r="G48" s="20">
        <v>0</v>
      </c>
      <c r="H48" s="20">
        <v>712</v>
      </c>
      <c r="I48" s="20">
        <v>75</v>
      </c>
      <c r="J48" s="20">
        <v>0</v>
      </c>
      <c r="K48" s="20">
        <v>31</v>
      </c>
      <c r="L48" s="20">
        <v>59</v>
      </c>
      <c r="M48" s="20">
        <v>0</v>
      </c>
      <c r="N48" s="20">
        <v>2838</v>
      </c>
    </row>
    <row r="49" spans="1:14" x14ac:dyDescent="0.25">
      <c r="A49" s="13" t="s">
        <v>326</v>
      </c>
      <c r="B49" s="20">
        <v>1712</v>
      </c>
      <c r="C49" s="20">
        <v>683</v>
      </c>
      <c r="D49" s="20">
        <v>0</v>
      </c>
      <c r="E49" s="20">
        <v>2492</v>
      </c>
      <c r="F49" s="20">
        <v>0</v>
      </c>
      <c r="G49" s="20">
        <v>0</v>
      </c>
      <c r="H49" s="20">
        <v>491</v>
      </c>
      <c r="I49" s="20">
        <v>158</v>
      </c>
      <c r="J49" s="20">
        <v>0</v>
      </c>
      <c r="K49" s="20">
        <v>44</v>
      </c>
      <c r="L49" s="20">
        <v>248</v>
      </c>
      <c r="M49" s="20">
        <v>0</v>
      </c>
      <c r="N49" s="20">
        <v>5828</v>
      </c>
    </row>
    <row r="50" spans="1:14" ht="15.75" thickBot="1" x14ac:dyDescent="0.3">
      <c r="A50" s="14" t="s">
        <v>327</v>
      </c>
      <c r="B50" s="21">
        <v>1477</v>
      </c>
      <c r="C50" s="21">
        <v>401</v>
      </c>
      <c r="D50" s="21">
        <v>0</v>
      </c>
      <c r="E50" s="21">
        <v>368</v>
      </c>
      <c r="F50" s="21">
        <v>8</v>
      </c>
      <c r="G50" s="21">
        <v>0</v>
      </c>
      <c r="H50" s="21">
        <v>1176</v>
      </c>
      <c r="I50" s="21">
        <v>307</v>
      </c>
      <c r="J50" s="21">
        <v>0</v>
      </c>
      <c r="K50" s="21">
        <v>97</v>
      </c>
      <c r="L50" s="21">
        <v>51</v>
      </c>
      <c r="M50" s="21">
        <v>0</v>
      </c>
      <c r="N50" s="21">
        <v>3885</v>
      </c>
    </row>
    <row r="51" spans="1:14" ht="15.75" thickTop="1" x14ac:dyDescent="0.25">
      <c r="A51" s="12" t="s">
        <v>4</v>
      </c>
      <c r="B51" s="19">
        <v>36180</v>
      </c>
      <c r="C51" s="19">
        <v>8819</v>
      </c>
      <c r="D51" s="19">
        <v>13</v>
      </c>
      <c r="E51" s="19">
        <v>7194</v>
      </c>
      <c r="F51" s="19">
        <v>339</v>
      </c>
      <c r="G51" s="19">
        <v>0</v>
      </c>
      <c r="H51" s="19">
        <v>24311</v>
      </c>
      <c r="I51" s="19">
        <v>6336</v>
      </c>
      <c r="J51" s="19">
        <v>52</v>
      </c>
      <c r="K51" s="19">
        <v>819</v>
      </c>
      <c r="L51" s="19">
        <v>1793</v>
      </c>
      <c r="M51" s="19">
        <v>4</v>
      </c>
      <c r="N51" s="19">
        <v>85860</v>
      </c>
    </row>
    <row r="53" spans="1:14" x14ac:dyDescent="0.25"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</row>
  </sheetData>
  <mergeCells count="14">
    <mergeCell ref="A4:A6"/>
    <mergeCell ref="B4:M4"/>
    <mergeCell ref="N4:N6"/>
    <mergeCell ref="B5:D5"/>
    <mergeCell ref="E5:G5"/>
    <mergeCell ref="H5:J5"/>
    <mergeCell ref="K5:M5"/>
    <mergeCell ref="A38:A40"/>
    <mergeCell ref="B38:M38"/>
    <mergeCell ref="N38:N40"/>
    <mergeCell ref="B39:D39"/>
    <mergeCell ref="E39:G39"/>
    <mergeCell ref="H39:J39"/>
    <mergeCell ref="K39:M39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zoomScale="85" zoomScaleNormal="85" workbookViewId="0">
      <selection activeCell="B2" sqref="B2"/>
    </sheetView>
  </sheetViews>
  <sheetFormatPr defaultRowHeight="15" x14ac:dyDescent="0.25"/>
  <cols>
    <col min="1" max="1" width="42.28515625" customWidth="1"/>
    <col min="2" max="13" width="10.28515625" customWidth="1"/>
  </cols>
  <sheetData>
    <row r="1" spans="1:13" x14ac:dyDescent="0.25">
      <c r="A1" s="10" t="s">
        <v>425</v>
      </c>
      <c r="B1" s="93"/>
      <c r="C1" s="93"/>
      <c r="D1" s="93"/>
      <c r="E1" s="93"/>
      <c r="F1" s="93"/>
      <c r="G1" s="93"/>
      <c r="H1" s="93"/>
      <c r="I1" s="94"/>
      <c r="J1" s="93"/>
      <c r="K1" s="93"/>
      <c r="L1" s="93"/>
      <c r="M1" s="93"/>
    </row>
    <row r="2" spans="1:13" x14ac:dyDescent="0.25">
      <c r="A2" s="10">
        <v>2013</v>
      </c>
      <c r="B2" s="93"/>
      <c r="C2" s="93"/>
      <c r="D2" s="93"/>
      <c r="E2" s="93"/>
      <c r="F2" s="93"/>
      <c r="G2" s="93"/>
      <c r="H2" s="93"/>
      <c r="I2" s="94"/>
      <c r="J2" s="93"/>
      <c r="K2" s="93"/>
      <c r="L2" s="93"/>
      <c r="M2" s="93"/>
    </row>
    <row r="3" spans="1:13" x14ac:dyDescent="0.25">
      <c r="A3" s="93"/>
      <c r="B3" s="93"/>
      <c r="C3" s="93"/>
      <c r="D3" s="93"/>
      <c r="E3" s="93"/>
      <c r="F3" s="93"/>
      <c r="G3" s="93"/>
      <c r="H3" s="93"/>
      <c r="I3" s="94"/>
      <c r="J3" s="93"/>
      <c r="K3" s="93"/>
      <c r="L3" s="93"/>
      <c r="M3" s="93"/>
    </row>
    <row r="4" spans="1:13" x14ac:dyDescent="0.25">
      <c r="A4" s="135" t="s">
        <v>1</v>
      </c>
      <c r="B4" s="137" t="s">
        <v>363</v>
      </c>
      <c r="C4" s="137"/>
      <c r="D4" s="137"/>
      <c r="E4" s="137" t="s">
        <v>364</v>
      </c>
      <c r="F4" s="137"/>
      <c r="G4" s="137"/>
      <c r="H4" s="137" t="s">
        <v>365</v>
      </c>
      <c r="I4" s="137"/>
      <c r="J4" s="137"/>
      <c r="K4" s="137" t="s">
        <v>366</v>
      </c>
      <c r="L4" s="137"/>
      <c r="M4" s="137"/>
    </row>
    <row r="5" spans="1:13" ht="45.75" thickBot="1" x14ac:dyDescent="0.3">
      <c r="A5" s="136"/>
      <c r="B5" s="95" t="s">
        <v>426</v>
      </c>
      <c r="C5" s="95" t="s">
        <v>427</v>
      </c>
      <c r="D5" s="95" t="s">
        <v>428</v>
      </c>
      <c r="E5" s="95" t="s">
        <v>426</v>
      </c>
      <c r="F5" s="95" t="s">
        <v>427</v>
      </c>
      <c r="G5" s="95" t="s">
        <v>428</v>
      </c>
      <c r="H5" s="95" t="s">
        <v>426</v>
      </c>
      <c r="I5" s="95" t="s">
        <v>427</v>
      </c>
      <c r="J5" s="95" t="s">
        <v>428</v>
      </c>
      <c r="K5" s="95" t="s">
        <v>426</v>
      </c>
      <c r="L5" s="95" t="s">
        <v>427</v>
      </c>
      <c r="M5" s="95" t="s">
        <v>428</v>
      </c>
    </row>
    <row r="6" spans="1:13" ht="15.75" thickTop="1" x14ac:dyDescent="0.25">
      <c r="A6" s="36" t="s">
        <v>12</v>
      </c>
      <c r="B6" s="61">
        <v>1591</v>
      </c>
      <c r="C6" s="61">
        <v>217</v>
      </c>
      <c r="D6" s="61">
        <v>203</v>
      </c>
      <c r="E6" s="61">
        <v>390</v>
      </c>
      <c r="F6" s="61">
        <v>12</v>
      </c>
      <c r="G6" s="61">
        <v>9</v>
      </c>
      <c r="H6" s="61">
        <v>313</v>
      </c>
      <c r="I6" s="61">
        <v>189</v>
      </c>
      <c r="J6" s="61">
        <v>175</v>
      </c>
      <c r="K6" s="61">
        <v>55</v>
      </c>
      <c r="L6" s="61">
        <v>31</v>
      </c>
      <c r="M6" s="61">
        <v>29</v>
      </c>
    </row>
    <row r="7" spans="1:13" x14ac:dyDescent="0.25">
      <c r="A7" s="37" t="s">
        <v>13</v>
      </c>
      <c r="B7" s="63">
        <v>0</v>
      </c>
      <c r="C7" s="63">
        <v>0</v>
      </c>
      <c r="D7" s="63">
        <v>0</v>
      </c>
      <c r="E7" s="63">
        <v>411</v>
      </c>
      <c r="F7" s="63">
        <v>64</v>
      </c>
      <c r="G7" s="63">
        <v>59</v>
      </c>
      <c r="H7" s="63">
        <v>0</v>
      </c>
      <c r="I7" s="63">
        <v>0</v>
      </c>
      <c r="J7" s="63">
        <v>0</v>
      </c>
      <c r="K7" s="63">
        <v>15</v>
      </c>
      <c r="L7" s="63">
        <v>6</v>
      </c>
      <c r="M7" s="63">
        <v>6</v>
      </c>
    </row>
    <row r="8" spans="1:13" x14ac:dyDescent="0.25">
      <c r="A8" s="37" t="s">
        <v>15</v>
      </c>
      <c r="B8" s="63">
        <v>13309</v>
      </c>
      <c r="C8" s="63">
        <v>8134</v>
      </c>
      <c r="D8" s="63">
        <v>6356</v>
      </c>
      <c r="E8" s="63">
        <v>0</v>
      </c>
      <c r="F8" s="63">
        <v>0</v>
      </c>
      <c r="G8" s="63">
        <v>0</v>
      </c>
      <c r="H8" s="63">
        <v>5187</v>
      </c>
      <c r="I8" s="63">
        <v>3453</v>
      </c>
      <c r="J8" s="63">
        <v>2743</v>
      </c>
      <c r="K8" s="63">
        <v>532</v>
      </c>
      <c r="L8" s="63">
        <v>501</v>
      </c>
      <c r="M8" s="63">
        <v>498</v>
      </c>
    </row>
    <row r="9" spans="1:13" x14ac:dyDescent="0.25">
      <c r="A9" s="37" t="s">
        <v>14</v>
      </c>
      <c r="B9" s="63">
        <v>17845</v>
      </c>
      <c r="C9" s="63">
        <v>9837</v>
      </c>
      <c r="D9" s="63">
        <v>6777</v>
      </c>
      <c r="E9" s="63">
        <v>0</v>
      </c>
      <c r="F9" s="63">
        <v>0</v>
      </c>
      <c r="G9" s="63">
        <v>0</v>
      </c>
      <c r="H9" s="63">
        <v>8959</v>
      </c>
      <c r="I9" s="63">
        <v>5353</v>
      </c>
      <c r="J9" s="63">
        <v>3973</v>
      </c>
      <c r="K9" s="63">
        <v>408</v>
      </c>
      <c r="L9" s="63">
        <v>382</v>
      </c>
      <c r="M9" s="63">
        <v>251</v>
      </c>
    </row>
    <row r="10" spans="1:13" x14ac:dyDescent="0.25">
      <c r="A10" s="37" t="s">
        <v>16</v>
      </c>
      <c r="B10" s="63">
        <v>545</v>
      </c>
      <c r="C10" s="63">
        <v>145</v>
      </c>
      <c r="D10" s="63">
        <v>136</v>
      </c>
      <c r="E10" s="63">
        <v>392</v>
      </c>
      <c r="F10" s="63">
        <v>22</v>
      </c>
      <c r="G10" s="63">
        <v>22</v>
      </c>
      <c r="H10" s="63">
        <v>97</v>
      </c>
      <c r="I10" s="63">
        <v>58</v>
      </c>
      <c r="J10" s="63">
        <v>53</v>
      </c>
      <c r="K10" s="63">
        <v>29</v>
      </c>
      <c r="L10" s="63">
        <v>11</v>
      </c>
      <c r="M10" s="63">
        <v>11</v>
      </c>
    </row>
    <row r="11" spans="1:13" x14ac:dyDescent="0.25">
      <c r="A11" s="37" t="s">
        <v>17</v>
      </c>
      <c r="B11" s="63">
        <v>9829</v>
      </c>
      <c r="C11" s="63">
        <v>5698</v>
      </c>
      <c r="D11" s="63">
        <v>3436</v>
      </c>
      <c r="E11" s="63">
        <v>147</v>
      </c>
      <c r="F11" s="63">
        <v>80</v>
      </c>
      <c r="G11" s="63">
        <v>63</v>
      </c>
      <c r="H11" s="63">
        <v>3177</v>
      </c>
      <c r="I11" s="63">
        <v>1381</v>
      </c>
      <c r="J11" s="63">
        <v>1092</v>
      </c>
      <c r="K11" s="63">
        <v>172</v>
      </c>
      <c r="L11" s="63">
        <v>142</v>
      </c>
      <c r="M11" s="63">
        <v>135</v>
      </c>
    </row>
    <row r="12" spans="1:13" x14ac:dyDescent="0.25">
      <c r="A12" s="37" t="s">
        <v>19</v>
      </c>
      <c r="B12" s="63">
        <v>9368</v>
      </c>
      <c r="C12" s="63">
        <v>5536</v>
      </c>
      <c r="D12" s="63">
        <v>2967</v>
      </c>
      <c r="E12" s="63">
        <v>0</v>
      </c>
      <c r="F12" s="63">
        <v>0</v>
      </c>
      <c r="G12" s="63">
        <v>0</v>
      </c>
      <c r="H12" s="63">
        <v>3600</v>
      </c>
      <c r="I12" s="63">
        <v>1578</v>
      </c>
      <c r="J12" s="63">
        <v>1246</v>
      </c>
      <c r="K12" s="63">
        <v>247</v>
      </c>
      <c r="L12" s="63">
        <v>193</v>
      </c>
      <c r="M12" s="63">
        <v>182</v>
      </c>
    </row>
    <row r="13" spans="1:13" x14ac:dyDescent="0.25">
      <c r="A13" s="37" t="s">
        <v>18</v>
      </c>
      <c r="B13" s="63">
        <v>43974</v>
      </c>
      <c r="C13" s="63">
        <v>15387</v>
      </c>
      <c r="D13" s="63">
        <v>8247</v>
      </c>
      <c r="E13" s="63">
        <v>10954</v>
      </c>
      <c r="F13" s="63">
        <v>1880</v>
      </c>
      <c r="G13" s="63">
        <v>1344</v>
      </c>
      <c r="H13" s="63">
        <v>13225</v>
      </c>
      <c r="I13" s="63">
        <v>5758</v>
      </c>
      <c r="J13" s="63">
        <v>3955</v>
      </c>
      <c r="K13" s="63">
        <v>1076</v>
      </c>
      <c r="L13" s="63">
        <v>702</v>
      </c>
      <c r="M13" s="63">
        <v>627</v>
      </c>
    </row>
    <row r="14" spans="1:13" x14ac:dyDescent="0.25">
      <c r="A14" s="37" t="s">
        <v>20</v>
      </c>
      <c r="B14" s="63">
        <v>11471</v>
      </c>
      <c r="C14" s="63">
        <v>2925</v>
      </c>
      <c r="D14" s="63">
        <v>2870</v>
      </c>
      <c r="E14" s="63">
        <v>1313</v>
      </c>
      <c r="F14" s="63">
        <v>280</v>
      </c>
      <c r="G14" s="63">
        <v>245</v>
      </c>
      <c r="H14" s="63">
        <v>3183</v>
      </c>
      <c r="I14" s="63">
        <v>1187</v>
      </c>
      <c r="J14" s="63">
        <v>1133</v>
      </c>
      <c r="K14" s="63">
        <v>164</v>
      </c>
      <c r="L14" s="63">
        <v>121</v>
      </c>
      <c r="M14" s="63">
        <v>115</v>
      </c>
    </row>
    <row r="15" spans="1:13" x14ac:dyDescent="0.25">
      <c r="A15" s="37" t="s">
        <v>21</v>
      </c>
      <c r="B15" s="63">
        <v>5421</v>
      </c>
      <c r="C15" s="63">
        <v>3115</v>
      </c>
      <c r="D15" s="63">
        <v>2650</v>
      </c>
      <c r="E15" s="63">
        <v>0</v>
      </c>
      <c r="F15" s="63">
        <v>0</v>
      </c>
      <c r="G15" s="63">
        <v>0</v>
      </c>
      <c r="H15" s="63">
        <v>1726</v>
      </c>
      <c r="I15" s="63">
        <v>987</v>
      </c>
      <c r="J15" s="63">
        <v>870</v>
      </c>
      <c r="K15" s="63">
        <v>62</v>
      </c>
      <c r="L15" s="63">
        <v>34</v>
      </c>
      <c r="M15" s="63">
        <v>33</v>
      </c>
    </row>
    <row r="16" spans="1:13" x14ac:dyDescent="0.25">
      <c r="A16" s="37" t="s">
        <v>22</v>
      </c>
      <c r="B16" s="63">
        <v>6417</v>
      </c>
      <c r="C16" s="63">
        <v>3972</v>
      </c>
      <c r="D16" s="63">
        <v>2540</v>
      </c>
      <c r="E16" s="63">
        <v>132</v>
      </c>
      <c r="F16" s="63">
        <v>94</v>
      </c>
      <c r="G16" s="63">
        <v>66</v>
      </c>
      <c r="H16" s="63">
        <v>1774</v>
      </c>
      <c r="I16" s="63">
        <v>974</v>
      </c>
      <c r="J16" s="63">
        <v>802</v>
      </c>
      <c r="K16" s="63">
        <v>120</v>
      </c>
      <c r="L16" s="63">
        <v>115</v>
      </c>
      <c r="M16" s="63">
        <v>114</v>
      </c>
    </row>
    <row r="17" spans="1:13" x14ac:dyDescent="0.25">
      <c r="A17" s="37" t="s">
        <v>23</v>
      </c>
      <c r="B17" s="63">
        <v>10531</v>
      </c>
      <c r="C17" s="63">
        <v>3646</v>
      </c>
      <c r="D17" s="63">
        <v>2396</v>
      </c>
      <c r="E17" s="63">
        <v>279</v>
      </c>
      <c r="F17" s="63">
        <v>135</v>
      </c>
      <c r="G17" s="63">
        <v>90</v>
      </c>
      <c r="H17" s="63">
        <v>1805</v>
      </c>
      <c r="I17" s="63">
        <v>885</v>
      </c>
      <c r="J17" s="63">
        <v>680</v>
      </c>
      <c r="K17" s="63">
        <v>82</v>
      </c>
      <c r="L17" s="63">
        <v>50</v>
      </c>
      <c r="M17" s="63">
        <v>70</v>
      </c>
    </row>
    <row r="18" spans="1:13" x14ac:dyDescent="0.25">
      <c r="A18" s="96" t="s">
        <v>24</v>
      </c>
      <c r="B18" s="63">
        <v>8257</v>
      </c>
      <c r="C18" s="63">
        <v>3936</v>
      </c>
      <c r="D18" s="63">
        <v>3227</v>
      </c>
      <c r="E18" s="63">
        <v>298</v>
      </c>
      <c r="F18" s="63">
        <v>143</v>
      </c>
      <c r="G18" s="63">
        <v>110</v>
      </c>
      <c r="H18" s="63">
        <v>1553</v>
      </c>
      <c r="I18" s="63">
        <v>825</v>
      </c>
      <c r="J18" s="63">
        <v>721</v>
      </c>
      <c r="K18" s="63">
        <v>64</v>
      </c>
      <c r="L18" s="63">
        <v>40</v>
      </c>
      <c r="M18" s="63">
        <v>38</v>
      </c>
    </row>
    <row r="19" spans="1:13" x14ac:dyDescent="0.25">
      <c r="A19" s="96" t="s">
        <v>25</v>
      </c>
      <c r="B19" s="63">
        <v>33479</v>
      </c>
      <c r="C19" s="63">
        <v>9315</v>
      </c>
      <c r="D19" s="63">
        <v>6660</v>
      </c>
      <c r="E19" s="63">
        <v>19306</v>
      </c>
      <c r="F19" s="63">
        <v>4410</v>
      </c>
      <c r="G19" s="63">
        <v>3144</v>
      </c>
      <c r="H19" s="63">
        <v>12583</v>
      </c>
      <c r="I19" s="63">
        <v>4754</v>
      </c>
      <c r="J19" s="63">
        <v>3672</v>
      </c>
      <c r="K19" s="63">
        <v>1774</v>
      </c>
      <c r="L19" s="63">
        <v>1388</v>
      </c>
      <c r="M19" s="63">
        <v>1368</v>
      </c>
    </row>
    <row r="20" spans="1:13" x14ac:dyDescent="0.25">
      <c r="A20" s="96" t="s">
        <v>27</v>
      </c>
      <c r="B20" s="63">
        <v>8186</v>
      </c>
      <c r="C20" s="63">
        <v>5119</v>
      </c>
      <c r="D20" s="63">
        <v>3343</v>
      </c>
      <c r="E20" s="63">
        <v>0</v>
      </c>
      <c r="F20" s="63">
        <v>0</v>
      </c>
      <c r="G20" s="63">
        <v>0</v>
      </c>
      <c r="H20" s="63">
        <v>2034</v>
      </c>
      <c r="I20" s="63">
        <v>1338</v>
      </c>
      <c r="J20" s="63">
        <v>1019</v>
      </c>
      <c r="K20" s="63">
        <v>135</v>
      </c>
      <c r="L20" s="63">
        <v>109</v>
      </c>
      <c r="M20" s="63">
        <v>102</v>
      </c>
    </row>
    <row r="21" spans="1:13" x14ac:dyDescent="0.25">
      <c r="A21" s="96" t="s">
        <v>26</v>
      </c>
      <c r="B21" s="63">
        <v>19228</v>
      </c>
      <c r="C21" s="63">
        <v>6371</v>
      </c>
      <c r="D21" s="63">
        <v>4356</v>
      </c>
      <c r="E21" s="63">
        <v>5556</v>
      </c>
      <c r="F21" s="63">
        <v>1217</v>
      </c>
      <c r="G21" s="63">
        <v>811</v>
      </c>
      <c r="H21" s="63">
        <v>5342</v>
      </c>
      <c r="I21" s="63">
        <v>2300</v>
      </c>
      <c r="J21" s="63">
        <v>1925</v>
      </c>
      <c r="K21" s="63">
        <v>508</v>
      </c>
      <c r="L21" s="63">
        <v>367</v>
      </c>
      <c r="M21" s="63">
        <v>337</v>
      </c>
    </row>
    <row r="22" spans="1:13" x14ac:dyDescent="0.25">
      <c r="A22" s="96" t="s">
        <v>28</v>
      </c>
      <c r="B22" s="63">
        <v>9243</v>
      </c>
      <c r="C22" s="63">
        <v>4358</v>
      </c>
      <c r="D22" s="63">
        <v>3362</v>
      </c>
      <c r="E22" s="63">
        <v>0</v>
      </c>
      <c r="F22" s="63">
        <v>0</v>
      </c>
      <c r="G22" s="63">
        <v>0</v>
      </c>
      <c r="H22" s="63">
        <v>3592</v>
      </c>
      <c r="I22" s="63">
        <v>1856</v>
      </c>
      <c r="J22" s="63">
        <v>1570</v>
      </c>
      <c r="K22" s="63">
        <v>170</v>
      </c>
      <c r="L22" s="63">
        <v>128</v>
      </c>
      <c r="M22" s="63">
        <v>109</v>
      </c>
    </row>
    <row r="23" spans="1:13" x14ac:dyDescent="0.25">
      <c r="A23" s="96" t="s">
        <v>29</v>
      </c>
      <c r="B23" s="63">
        <v>607</v>
      </c>
      <c r="C23" s="63">
        <v>307</v>
      </c>
      <c r="D23" s="63">
        <v>177</v>
      </c>
      <c r="E23" s="63">
        <v>2438</v>
      </c>
      <c r="F23" s="63">
        <v>695</v>
      </c>
      <c r="G23" s="63">
        <v>504</v>
      </c>
      <c r="H23" s="63">
        <v>129</v>
      </c>
      <c r="I23" s="63">
        <v>58</v>
      </c>
      <c r="J23" s="63">
        <v>51</v>
      </c>
      <c r="K23" s="63">
        <v>81</v>
      </c>
      <c r="L23" s="63">
        <v>68</v>
      </c>
      <c r="M23" s="63">
        <v>63</v>
      </c>
    </row>
    <row r="24" spans="1:13" ht="30" x14ac:dyDescent="0.25">
      <c r="A24" s="96" t="s">
        <v>30</v>
      </c>
      <c r="B24" s="63">
        <v>9294</v>
      </c>
      <c r="C24" s="63">
        <v>7074</v>
      </c>
      <c r="D24" s="63">
        <v>5548</v>
      </c>
      <c r="E24" s="63">
        <v>0</v>
      </c>
      <c r="F24" s="63">
        <v>0</v>
      </c>
      <c r="G24" s="63">
        <v>0</v>
      </c>
      <c r="H24" s="63">
        <v>4079</v>
      </c>
      <c r="I24" s="63">
        <v>2935</v>
      </c>
      <c r="J24" s="63">
        <v>2720</v>
      </c>
      <c r="K24" s="63">
        <v>410</v>
      </c>
      <c r="L24" s="63">
        <v>371</v>
      </c>
      <c r="M24" s="63">
        <v>361</v>
      </c>
    </row>
    <row r="25" spans="1:13" x14ac:dyDescent="0.25">
      <c r="A25" s="96" t="s">
        <v>31</v>
      </c>
      <c r="B25" s="63">
        <v>13623</v>
      </c>
      <c r="C25" s="63">
        <v>4638</v>
      </c>
      <c r="D25" s="63">
        <v>3877</v>
      </c>
      <c r="E25" s="63">
        <v>0</v>
      </c>
      <c r="F25" s="63">
        <v>0</v>
      </c>
      <c r="G25" s="63">
        <v>0</v>
      </c>
      <c r="H25" s="63">
        <v>6636</v>
      </c>
      <c r="I25" s="63">
        <v>2665</v>
      </c>
      <c r="J25" s="63">
        <v>2479</v>
      </c>
      <c r="K25" s="63">
        <v>269</v>
      </c>
      <c r="L25" s="63">
        <v>183</v>
      </c>
      <c r="M25" s="63">
        <v>176</v>
      </c>
    </row>
    <row r="26" spans="1:13" x14ac:dyDescent="0.25">
      <c r="A26" s="96" t="s">
        <v>32</v>
      </c>
      <c r="B26" s="63">
        <v>3763</v>
      </c>
      <c r="C26" s="63">
        <v>2931</v>
      </c>
      <c r="D26" s="63">
        <v>1606</v>
      </c>
      <c r="E26" s="63">
        <v>0</v>
      </c>
      <c r="F26" s="63">
        <v>0</v>
      </c>
      <c r="G26" s="63">
        <v>0</v>
      </c>
      <c r="H26" s="63">
        <v>723</v>
      </c>
      <c r="I26" s="63">
        <v>564</v>
      </c>
      <c r="J26" s="63">
        <v>446</v>
      </c>
      <c r="K26" s="63">
        <v>191</v>
      </c>
      <c r="L26" s="63">
        <v>181</v>
      </c>
      <c r="M26" s="63">
        <v>150</v>
      </c>
    </row>
    <row r="27" spans="1:13" x14ac:dyDescent="0.25">
      <c r="A27" s="96" t="s">
        <v>33</v>
      </c>
      <c r="B27" s="63">
        <v>3090</v>
      </c>
      <c r="C27" s="63">
        <v>2065</v>
      </c>
      <c r="D27" s="63">
        <v>1578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</row>
    <row r="28" spans="1:13" ht="30" x14ac:dyDescent="0.25">
      <c r="A28" s="96" t="s">
        <v>34</v>
      </c>
      <c r="B28" s="63">
        <v>3728</v>
      </c>
      <c r="C28" s="63">
        <v>2449</v>
      </c>
      <c r="D28" s="63">
        <v>1716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</row>
    <row r="29" spans="1:13" x14ac:dyDescent="0.25">
      <c r="A29" s="96" t="s">
        <v>35</v>
      </c>
      <c r="B29" s="63">
        <v>706</v>
      </c>
      <c r="C29" s="63">
        <v>77</v>
      </c>
      <c r="D29" s="63">
        <v>76</v>
      </c>
      <c r="E29" s="63">
        <v>79</v>
      </c>
      <c r="F29" s="63">
        <v>15</v>
      </c>
      <c r="G29" s="63">
        <v>15</v>
      </c>
      <c r="H29" s="63">
        <v>239</v>
      </c>
      <c r="I29" s="63">
        <v>92</v>
      </c>
      <c r="J29" s="63">
        <v>72</v>
      </c>
      <c r="K29" s="63">
        <v>18</v>
      </c>
      <c r="L29" s="63">
        <v>12</v>
      </c>
      <c r="M29" s="63">
        <v>12</v>
      </c>
    </row>
    <row r="30" spans="1:13" x14ac:dyDescent="0.25">
      <c r="A30" s="96" t="s">
        <v>36</v>
      </c>
      <c r="B30" s="63">
        <v>14920</v>
      </c>
      <c r="C30" s="63">
        <v>10239</v>
      </c>
      <c r="D30" s="63">
        <v>6161</v>
      </c>
      <c r="E30" s="63">
        <v>0</v>
      </c>
      <c r="F30" s="63">
        <v>0</v>
      </c>
      <c r="G30" s="63">
        <v>0</v>
      </c>
      <c r="H30" s="63">
        <v>7806</v>
      </c>
      <c r="I30" s="63">
        <v>5507</v>
      </c>
      <c r="J30" s="63">
        <v>3447</v>
      </c>
      <c r="K30" s="63">
        <v>519</v>
      </c>
      <c r="L30" s="63">
        <v>401</v>
      </c>
      <c r="M30" s="63">
        <v>321</v>
      </c>
    </row>
    <row r="31" spans="1:13" ht="15.75" thickBot="1" x14ac:dyDescent="0.3">
      <c r="A31" s="97" t="s">
        <v>37</v>
      </c>
      <c r="B31" s="65">
        <v>14606</v>
      </c>
      <c r="C31" s="65">
        <v>6031</v>
      </c>
      <c r="D31" s="65">
        <v>4195</v>
      </c>
      <c r="E31" s="65">
        <v>921</v>
      </c>
      <c r="F31" s="65">
        <v>423</v>
      </c>
      <c r="G31" s="65">
        <v>376</v>
      </c>
      <c r="H31" s="65">
        <v>3270</v>
      </c>
      <c r="I31" s="65">
        <v>1605</v>
      </c>
      <c r="J31" s="65">
        <v>1288</v>
      </c>
      <c r="K31" s="65">
        <v>193</v>
      </c>
      <c r="L31" s="65">
        <v>169</v>
      </c>
      <c r="M31" s="65">
        <v>162</v>
      </c>
    </row>
    <row r="32" spans="1:13" ht="15.75" thickTop="1" x14ac:dyDescent="0.25">
      <c r="A32" s="9" t="s">
        <v>4</v>
      </c>
      <c r="B32" s="61">
        <f>SUM(B6:B31)</f>
        <v>273031</v>
      </c>
      <c r="C32" s="61">
        <f t="shared" ref="C32:M32" si="0">SUM(C6:C31)</f>
        <v>123522</v>
      </c>
      <c r="D32" s="61">
        <f t="shared" si="0"/>
        <v>84460</v>
      </c>
      <c r="E32" s="61">
        <f t="shared" si="0"/>
        <v>42616</v>
      </c>
      <c r="F32" s="61">
        <f t="shared" si="0"/>
        <v>9470</v>
      </c>
      <c r="G32" s="61">
        <f t="shared" si="0"/>
        <v>6858</v>
      </c>
      <c r="H32" s="61">
        <f t="shared" si="0"/>
        <v>91032</v>
      </c>
      <c r="I32" s="61">
        <f t="shared" si="0"/>
        <v>46302</v>
      </c>
      <c r="J32" s="61">
        <f t="shared" si="0"/>
        <v>36132</v>
      </c>
      <c r="K32" s="61">
        <f t="shared" si="0"/>
        <v>7294</v>
      </c>
      <c r="L32" s="61">
        <f t="shared" si="0"/>
        <v>5705</v>
      </c>
      <c r="M32" s="61">
        <f t="shared" si="0"/>
        <v>5270</v>
      </c>
    </row>
  </sheetData>
  <mergeCells count="5">
    <mergeCell ref="A4:A5"/>
    <mergeCell ref="B4:D4"/>
    <mergeCell ref="E4:G4"/>
    <mergeCell ref="H4:J4"/>
    <mergeCell ref="K4:M4"/>
  </mergeCell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A2" sqref="A2"/>
    </sheetView>
  </sheetViews>
  <sheetFormatPr defaultRowHeight="15" x14ac:dyDescent="0.25"/>
  <cols>
    <col min="1" max="1" width="43.85546875" customWidth="1"/>
    <col min="2" max="5" width="12.140625" customWidth="1"/>
  </cols>
  <sheetData>
    <row r="1" spans="1:5" x14ac:dyDescent="0.25">
      <c r="A1" s="98" t="s">
        <v>429</v>
      </c>
      <c r="B1" s="93"/>
      <c r="C1" s="93"/>
      <c r="D1" s="93"/>
      <c r="E1" s="93"/>
    </row>
    <row r="2" spans="1:5" x14ac:dyDescent="0.25">
      <c r="A2" s="10">
        <v>2013</v>
      </c>
      <c r="B2" s="4"/>
      <c r="C2" s="4"/>
      <c r="D2" s="4"/>
      <c r="E2" s="4"/>
    </row>
    <row r="3" spans="1:5" x14ac:dyDescent="0.25">
      <c r="A3" s="4"/>
      <c r="B3" s="4"/>
      <c r="C3" s="4"/>
      <c r="D3" s="4"/>
      <c r="E3" s="4"/>
    </row>
    <row r="4" spans="1:5" ht="30.75" customHeight="1" x14ac:dyDescent="0.25">
      <c r="A4" s="135" t="s">
        <v>1</v>
      </c>
      <c r="B4" s="138" t="s">
        <v>430</v>
      </c>
      <c r="C4" s="138"/>
      <c r="D4" s="138"/>
      <c r="E4" s="138"/>
    </row>
    <row r="5" spans="1:5" ht="30.75" customHeight="1" x14ac:dyDescent="0.25">
      <c r="A5" s="135"/>
      <c r="B5" s="139" t="s">
        <v>317</v>
      </c>
      <c r="C5" s="139"/>
      <c r="D5" s="139" t="s">
        <v>318</v>
      </c>
      <c r="E5" s="139"/>
    </row>
    <row r="6" spans="1:5" ht="15.75" thickBot="1" x14ac:dyDescent="0.3">
      <c r="A6" s="136"/>
      <c r="B6" s="92" t="s">
        <v>431</v>
      </c>
      <c r="C6" s="92" t="s">
        <v>432</v>
      </c>
      <c r="D6" s="92" t="s">
        <v>431</v>
      </c>
      <c r="E6" s="92" t="s">
        <v>432</v>
      </c>
    </row>
    <row r="7" spans="1:5" ht="15.75" thickTop="1" x14ac:dyDescent="0.25">
      <c r="A7" s="36" t="s">
        <v>12</v>
      </c>
      <c r="B7" s="61">
        <v>122</v>
      </c>
      <c r="C7" s="101">
        <f>'6_2'!B7/'6_1'!J6*100</f>
        <v>69.714285714285722</v>
      </c>
      <c r="D7" s="61">
        <v>4</v>
      </c>
      <c r="E7" s="101">
        <f>D7/'6_1'!M6*100</f>
        <v>13.793103448275861</v>
      </c>
    </row>
    <row r="8" spans="1:5" x14ac:dyDescent="0.25">
      <c r="A8" s="37" t="s">
        <v>13</v>
      </c>
      <c r="B8" s="102" t="s">
        <v>433</v>
      </c>
      <c r="C8" s="103" t="s">
        <v>433</v>
      </c>
      <c r="D8" s="63">
        <v>2</v>
      </c>
      <c r="E8" s="99">
        <f>D8/'6_1'!M7*100</f>
        <v>33.333333333333329</v>
      </c>
    </row>
    <row r="9" spans="1:5" x14ac:dyDescent="0.25">
      <c r="A9" s="37" t="s">
        <v>15</v>
      </c>
      <c r="B9" s="63">
        <v>665</v>
      </c>
      <c r="C9" s="99">
        <f>B9/'6_1'!J8*100</f>
        <v>24.243528982865474</v>
      </c>
      <c r="D9" s="63">
        <v>124</v>
      </c>
      <c r="E9" s="99">
        <f>D9/'6_1'!M8*100</f>
        <v>24.899598393574294</v>
      </c>
    </row>
    <row r="10" spans="1:5" x14ac:dyDescent="0.25">
      <c r="A10" s="37" t="s">
        <v>14</v>
      </c>
      <c r="B10" s="63">
        <v>1238</v>
      </c>
      <c r="C10" s="99">
        <f>B10/'6_1'!J9*100</f>
        <v>31.160332242637807</v>
      </c>
      <c r="D10" s="63">
        <v>61</v>
      </c>
      <c r="E10" s="99">
        <f>D10/'6_1'!M9*100</f>
        <v>24.302788844621514</v>
      </c>
    </row>
    <row r="11" spans="1:5" x14ac:dyDescent="0.25">
      <c r="A11" s="37" t="s">
        <v>16</v>
      </c>
      <c r="B11" s="63">
        <v>4</v>
      </c>
      <c r="C11" s="99">
        <f>B11/'6_1'!J10*100</f>
        <v>7.5471698113207548</v>
      </c>
      <c r="D11" s="63">
        <v>1</v>
      </c>
      <c r="E11" s="99">
        <f>D11/'6_1'!M10*100</f>
        <v>9.0909090909090917</v>
      </c>
    </row>
    <row r="12" spans="1:5" x14ac:dyDescent="0.25">
      <c r="A12" s="37" t="s">
        <v>17</v>
      </c>
      <c r="B12" s="63">
        <v>143</v>
      </c>
      <c r="C12" s="99">
        <f>B12/'6_1'!J11*100</f>
        <v>13.095238095238097</v>
      </c>
      <c r="D12" s="63">
        <v>57</v>
      </c>
      <c r="E12" s="99">
        <f>D12/'6_1'!M11*100</f>
        <v>42.222222222222221</v>
      </c>
    </row>
    <row r="13" spans="1:5" x14ac:dyDescent="0.25">
      <c r="A13" s="37" t="s">
        <v>19</v>
      </c>
      <c r="B13" s="63">
        <v>312</v>
      </c>
      <c r="C13" s="99">
        <f>B13/'6_1'!J12*100</f>
        <v>25.040128410914932</v>
      </c>
      <c r="D13" s="63">
        <v>96</v>
      </c>
      <c r="E13" s="99">
        <f>D13/'6_1'!M12*100</f>
        <v>52.747252747252752</v>
      </c>
    </row>
    <row r="14" spans="1:5" x14ac:dyDescent="0.25">
      <c r="A14" s="37" t="s">
        <v>18</v>
      </c>
      <c r="B14" s="63">
        <v>1147</v>
      </c>
      <c r="C14" s="99">
        <f>B14/'6_1'!J13*100</f>
        <v>29.00126422250316</v>
      </c>
      <c r="D14" s="63">
        <v>185</v>
      </c>
      <c r="E14" s="99">
        <f>D14/'6_1'!M13*100</f>
        <v>29.505582137161085</v>
      </c>
    </row>
    <row r="15" spans="1:5" x14ac:dyDescent="0.25">
      <c r="A15" s="37" t="s">
        <v>20</v>
      </c>
      <c r="B15" s="63">
        <v>290</v>
      </c>
      <c r="C15" s="99">
        <f>B15/'6_1'!J14*100</f>
        <v>25.59576345984113</v>
      </c>
      <c r="D15" s="63">
        <v>44</v>
      </c>
      <c r="E15" s="99">
        <f>D15/'6_1'!M14*100</f>
        <v>38.260869565217391</v>
      </c>
    </row>
    <row r="16" spans="1:5" x14ac:dyDescent="0.25">
      <c r="A16" s="37" t="s">
        <v>21</v>
      </c>
      <c r="B16" s="63">
        <v>139</v>
      </c>
      <c r="C16" s="99">
        <f>B16/'6_1'!J15*100</f>
        <v>15.977011494252874</v>
      </c>
      <c r="D16" s="63">
        <v>9</v>
      </c>
      <c r="E16" s="99">
        <f>D16/'6_1'!M15*100</f>
        <v>27.27272727272727</v>
      </c>
    </row>
    <row r="17" spans="1:5" x14ac:dyDescent="0.25">
      <c r="A17" s="37" t="s">
        <v>22</v>
      </c>
      <c r="B17" s="63">
        <v>68</v>
      </c>
      <c r="C17" s="99">
        <f>B17/'6_1'!J16*100</f>
        <v>8.4788029925187036</v>
      </c>
      <c r="D17" s="63">
        <v>12</v>
      </c>
      <c r="E17" s="99">
        <f>D17/'6_1'!M16*100</f>
        <v>10.526315789473683</v>
      </c>
    </row>
    <row r="18" spans="1:5" x14ac:dyDescent="0.25">
      <c r="A18" s="37" t="s">
        <v>23</v>
      </c>
      <c r="B18" s="63">
        <v>188</v>
      </c>
      <c r="C18" s="99">
        <f>B18/'6_1'!J17*100</f>
        <v>27.647058823529413</v>
      </c>
      <c r="D18" s="63">
        <v>31</v>
      </c>
      <c r="E18" s="99">
        <f>D18/'6_1'!M17*100</f>
        <v>44.285714285714285</v>
      </c>
    </row>
    <row r="19" spans="1:5" x14ac:dyDescent="0.25">
      <c r="A19" s="96" t="s">
        <v>24</v>
      </c>
      <c r="B19" s="102" t="s">
        <v>49</v>
      </c>
      <c r="C19" s="103" t="s">
        <v>49</v>
      </c>
      <c r="D19" s="102" t="s">
        <v>49</v>
      </c>
      <c r="E19" s="103" t="s">
        <v>49</v>
      </c>
    </row>
    <row r="20" spans="1:5" x14ac:dyDescent="0.25">
      <c r="A20" s="96" t="s">
        <v>25</v>
      </c>
      <c r="B20" s="63">
        <v>1068</v>
      </c>
      <c r="C20" s="99">
        <f>B20/'6_1'!J19*100</f>
        <v>29.084967320261441</v>
      </c>
      <c r="D20" s="63">
        <v>428</v>
      </c>
      <c r="E20" s="99">
        <f>D20/'6_1'!M19*100</f>
        <v>31.28654970760234</v>
      </c>
    </row>
    <row r="21" spans="1:5" x14ac:dyDescent="0.25">
      <c r="A21" s="96" t="s">
        <v>27</v>
      </c>
      <c r="B21" s="63">
        <v>237</v>
      </c>
      <c r="C21" s="99">
        <f>B21/'6_1'!J20*100</f>
        <v>23.25809617271835</v>
      </c>
      <c r="D21" s="63">
        <v>38</v>
      </c>
      <c r="E21" s="99">
        <f>D21/'6_1'!M20*100</f>
        <v>37.254901960784316</v>
      </c>
    </row>
    <row r="22" spans="1:5" x14ac:dyDescent="0.25">
      <c r="A22" s="96" t="s">
        <v>26</v>
      </c>
      <c r="B22" s="63">
        <v>520</v>
      </c>
      <c r="C22" s="99">
        <f>B22/'6_1'!J21*100</f>
        <v>27.012987012987011</v>
      </c>
      <c r="D22" s="63">
        <v>132</v>
      </c>
      <c r="E22" s="99">
        <f>D22/'6_1'!M21*100</f>
        <v>39.169139465875368</v>
      </c>
    </row>
    <row r="23" spans="1:5" x14ac:dyDescent="0.25">
      <c r="A23" s="96" t="s">
        <v>28</v>
      </c>
      <c r="B23" s="63">
        <v>351</v>
      </c>
      <c r="C23" s="99">
        <f>B23/'6_1'!J22*100</f>
        <v>22.356687898089174</v>
      </c>
      <c r="D23" s="63">
        <v>25</v>
      </c>
      <c r="E23" s="99">
        <f>D23/'6_1'!M22*100</f>
        <v>22.935779816513762</v>
      </c>
    </row>
    <row r="24" spans="1:5" x14ac:dyDescent="0.25">
      <c r="A24" s="96" t="s">
        <v>29</v>
      </c>
      <c r="B24" s="63">
        <v>5</v>
      </c>
      <c r="C24" s="99">
        <f>B24/'6_1'!J23*100</f>
        <v>9.8039215686274517</v>
      </c>
      <c r="D24" s="63">
        <v>19</v>
      </c>
      <c r="E24" s="99">
        <f>D24/'6_1'!M23*100</f>
        <v>30.158730158730158</v>
      </c>
    </row>
    <row r="25" spans="1:5" ht="30" x14ac:dyDescent="0.25">
      <c r="A25" s="96" t="s">
        <v>30</v>
      </c>
      <c r="B25" s="63">
        <v>334</v>
      </c>
      <c r="C25" s="99">
        <f>B25/'6_1'!J24*100</f>
        <v>12.279411764705882</v>
      </c>
      <c r="D25" s="63">
        <v>51</v>
      </c>
      <c r="E25" s="99">
        <f>D25/'6_1'!M24*100</f>
        <v>14.127423822714682</v>
      </c>
    </row>
    <row r="26" spans="1:5" x14ac:dyDescent="0.25">
      <c r="A26" s="96" t="s">
        <v>31</v>
      </c>
      <c r="B26" s="63">
        <v>511</v>
      </c>
      <c r="C26" s="99">
        <f>B26/'6_1'!J25*100</f>
        <v>20.61315046389673</v>
      </c>
      <c r="D26" s="63">
        <v>49</v>
      </c>
      <c r="E26" s="99">
        <f>D26/'6_1'!M25*100</f>
        <v>27.84090909090909</v>
      </c>
    </row>
    <row r="27" spans="1:5" x14ac:dyDescent="0.25">
      <c r="A27" s="96" t="s">
        <v>32</v>
      </c>
      <c r="B27" s="63">
        <v>128</v>
      </c>
      <c r="C27" s="99">
        <f>B27/'6_1'!J26*100</f>
        <v>28.699551569506728</v>
      </c>
      <c r="D27" s="63">
        <v>28</v>
      </c>
      <c r="E27" s="99">
        <f>D27/'6_1'!M26*100</f>
        <v>18.666666666666668</v>
      </c>
    </row>
    <row r="28" spans="1:5" x14ac:dyDescent="0.25">
      <c r="A28" s="96" t="s">
        <v>33</v>
      </c>
      <c r="B28" s="102" t="s">
        <v>433</v>
      </c>
      <c r="C28" s="103" t="s">
        <v>433</v>
      </c>
      <c r="D28" s="102" t="s">
        <v>433</v>
      </c>
      <c r="E28" s="103" t="s">
        <v>433</v>
      </c>
    </row>
    <row r="29" spans="1:5" ht="30" x14ac:dyDescent="0.25">
      <c r="A29" s="96" t="s">
        <v>34</v>
      </c>
      <c r="B29" s="102" t="s">
        <v>433</v>
      </c>
      <c r="C29" s="103" t="s">
        <v>433</v>
      </c>
      <c r="D29" s="102" t="s">
        <v>433</v>
      </c>
      <c r="E29" s="103" t="s">
        <v>433</v>
      </c>
    </row>
    <row r="30" spans="1:5" x14ac:dyDescent="0.25">
      <c r="A30" s="96" t="s">
        <v>35</v>
      </c>
      <c r="B30" s="63">
        <v>38</v>
      </c>
      <c r="C30" s="99">
        <f>B30/'6_1'!J29*100</f>
        <v>52.777777777777779</v>
      </c>
      <c r="D30" s="63">
        <v>5</v>
      </c>
      <c r="E30" s="99">
        <f>D30/'6_1'!M29*100</f>
        <v>41.666666666666671</v>
      </c>
    </row>
    <row r="31" spans="1:5" x14ac:dyDescent="0.25">
      <c r="A31" s="96" t="s">
        <v>36</v>
      </c>
      <c r="B31" s="63">
        <v>686</v>
      </c>
      <c r="C31" s="99">
        <f>B31/'6_1'!J30*100</f>
        <v>19.901363504496665</v>
      </c>
      <c r="D31" s="63">
        <v>87</v>
      </c>
      <c r="E31" s="99">
        <f>D31/'6_1'!M30*100</f>
        <v>27.102803738317753</v>
      </c>
    </row>
    <row r="32" spans="1:5" ht="15.75" thickBot="1" x14ac:dyDescent="0.3">
      <c r="A32" s="97" t="s">
        <v>37</v>
      </c>
      <c r="B32" s="65">
        <v>109</v>
      </c>
      <c r="C32" s="100">
        <f>B32/'6_1'!J31*100</f>
        <v>8.4627329192546572</v>
      </c>
      <c r="D32" s="65">
        <v>16</v>
      </c>
      <c r="E32" s="100">
        <f>D32/'6_1'!M31*100</f>
        <v>9.8765432098765427</v>
      </c>
    </row>
    <row r="33" spans="1:5" ht="15.75" thickTop="1" x14ac:dyDescent="0.25">
      <c r="A33" s="9" t="s">
        <v>4</v>
      </c>
      <c r="B33" s="61">
        <f>SUM(B7:B32)</f>
        <v>8303</v>
      </c>
      <c r="C33" s="101">
        <f>B33/'6_1'!J32*100</f>
        <v>22.979630244658473</v>
      </c>
      <c r="D33" s="61">
        <f>SUM(D7:D32)</f>
        <v>1504</v>
      </c>
      <c r="E33" s="101">
        <f>D33/'6_1'!M32*100</f>
        <v>28.538899430740038</v>
      </c>
    </row>
  </sheetData>
  <mergeCells count="4">
    <mergeCell ref="A4:A6"/>
    <mergeCell ref="B4:E4"/>
    <mergeCell ref="B5:C5"/>
    <mergeCell ref="D5:E5"/>
  </mergeCells>
  <pageMargins left="0.7" right="0.7" top="0.78740157499999996" bottom="0.78740157499999996" header="0.3" footer="0.3"/>
  <ignoredErrors>
    <ignoredError sqref="C33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J32" sqref="B32:J32"/>
    </sheetView>
  </sheetViews>
  <sheetFormatPr defaultRowHeight="15" x14ac:dyDescent="0.25"/>
  <cols>
    <col min="1" max="1" width="51.140625" customWidth="1"/>
    <col min="2" max="10" width="9.5703125" customWidth="1"/>
  </cols>
  <sheetData>
    <row r="1" spans="1:10" x14ac:dyDescent="0.25">
      <c r="A1" s="10" t="s">
        <v>0</v>
      </c>
      <c r="B1" s="10"/>
      <c r="C1" s="1"/>
      <c r="D1" s="1"/>
      <c r="E1" s="1"/>
      <c r="F1" s="1"/>
      <c r="G1" s="1"/>
      <c r="H1" s="1"/>
      <c r="I1" s="1"/>
      <c r="J1" s="1"/>
    </row>
    <row r="2" spans="1:10" x14ac:dyDescent="0.25">
      <c r="A2" s="34">
        <v>41639</v>
      </c>
    </row>
    <row r="4" spans="1:10" x14ac:dyDescent="0.25">
      <c r="A4" s="140" t="s">
        <v>1</v>
      </c>
      <c r="B4" s="142" t="s">
        <v>2</v>
      </c>
      <c r="C4" s="143"/>
      <c r="D4" s="143"/>
      <c r="E4" s="143"/>
      <c r="F4" s="143"/>
      <c r="G4" s="143"/>
      <c r="H4" s="144"/>
      <c r="I4" s="139" t="s">
        <v>3</v>
      </c>
      <c r="J4" s="139" t="s">
        <v>4</v>
      </c>
    </row>
    <row r="5" spans="1:10" ht="45.75" thickBot="1" x14ac:dyDescent="0.3">
      <c r="A5" s="141"/>
      <c r="B5" s="22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3" t="s">
        <v>11</v>
      </c>
      <c r="I5" s="145"/>
      <c r="J5" s="145"/>
    </row>
    <row r="6" spans="1:10" ht="15.75" thickTop="1" x14ac:dyDescent="0.25">
      <c r="A6" s="5" t="s">
        <v>12</v>
      </c>
      <c r="B6" s="19">
        <f>SUM(C6:H6)</f>
        <v>252</v>
      </c>
      <c r="C6" s="20">
        <v>53.92</v>
      </c>
      <c r="D6" s="20">
        <v>55.46</v>
      </c>
      <c r="E6" s="20">
        <v>140.33000000000001</v>
      </c>
      <c r="F6" s="20">
        <v>0</v>
      </c>
      <c r="G6" s="20">
        <v>2.29</v>
      </c>
      <c r="H6" s="20">
        <v>0</v>
      </c>
      <c r="I6" s="20">
        <v>14.37</v>
      </c>
      <c r="J6" s="19">
        <f>B6+I6</f>
        <v>266.37</v>
      </c>
    </row>
    <row r="7" spans="1:10" x14ac:dyDescent="0.25">
      <c r="A7" s="6" t="s">
        <v>13</v>
      </c>
      <c r="B7" s="20">
        <f t="shared" ref="B7:B31" si="0">SUM(C7:H7)</f>
        <v>58.542999999999999</v>
      </c>
      <c r="C7" s="20">
        <v>10.545999999999999</v>
      </c>
      <c r="D7" s="20">
        <v>7.05</v>
      </c>
      <c r="E7" s="20">
        <v>27.026</v>
      </c>
      <c r="F7" s="20">
        <v>12.920999999999999</v>
      </c>
      <c r="G7" s="20">
        <v>0</v>
      </c>
      <c r="H7" s="20">
        <v>1</v>
      </c>
      <c r="I7" s="20">
        <v>4.7709999999999999</v>
      </c>
      <c r="J7" s="20">
        <f t="shared" ref="J7:J31" si="1">B7+I7</f>
        <v>63.314</v>
      </c>
    </row>
    <row r="8" spans="1:10" x14ac:dyDescent="0.25">
      <c r="A8" s="6" t="s">
        <v>14</v>
      </c>
      <c r="B8" s="20">
        <f t="shared" si="0"/>
        <v>623.04</v>
      </c>
      <c r="C8" s="20">
        <v>81.64</v>
      </c>
      <c r="D8" s="20">
        <v>117.35</v>
      </c>
      <c r="E8" s="20">
        <v>385.25</v>
      </c>
      <c r="F8" s="20">
        <v>1.6</v>
      </c>
      <c r="G8" s="20">
        <v>0.8</v>
      </c>
      <c r="H8" s="20">
        <v>36.4</v>
      </c>
      <c r="I8" s="20">
        <v>72.739999999999995</v>
      </c>
      <c r="J8" s="20">
        <f t="shared" si="1"/>
        <v>695.78</v>
      </c>
    </row>
    <row r="9" spans="1:10" x14ac:dyDescent="0.25">
      <c r="A9" s="6" t="s">
        <v>15</v>
      </c>
      <c r="B9" s="20">
        <f t="shared" si="0"/>
        <v>1613.0500000000002</v>
      </c>
      <c r="C9" s="11">
        <v>185.66</v>
      </c>
      <c r="D9" s="20">
        <v>315.08</v>
      </c>
      <c r="E9" s="20">
        <v>950.81000000000006</v>
      </c>
      <c r="F9" s="20">
        <v>104.62</v>
      </c>
      <c r="G9" s="20">
        <v>4.5</v>
      </c>
      <c r="H9" s="20">
        <v>52.38</v>
      </c>
      <c r="I9" s="20">
        <v>306.26</v>
      </c>
      <c r="J9" s="20">
        <f t="shared" si="1"/>
        <v>1919.3100000000002</v>
      </c>
    </row>
    <row r="10" spans="1:10" x14ac:dyDescent="0.25">
      <c r="A10" s="6" t="s">
        <v>16</v>
      </c>
      <c r="B10" s="20">
        <f t="shared" si="0"/>
        <v>142.55699999999999</v>
      </c>
      <c r="C10" s="11">
        <v>22.373000000000001</v>
      </c>
      <c r="D10" s="20">
        <v>44.923999999999999</v>
      </c>
      <c r="E10" s="20">
        <v>67.009999999999991</v>
      </c>
      <c r="F10" s="20">
        <v>4.25</v>
      </c>
      <c r="G10" s="20">
        <v>0</v>
      </c>
      <c r="H10" s="20">
        <v>4</v>
      </c>
      <c r="I10" s="20">
        <v>3.2719999999999998</v>
      </c>
      <c r="J10" s="20">
        <f t="shared" si="1"/>
        <v>145.82899999999998</v>
      </c>
    </row>
    <row r="11" spans="1:10" x14ac:dyDescent="0.25">
      <c r="A11" s="6" t="s">
        <v>17</v>
      </c>
      <c r="B11" s="20">
        <f>SUM(C11:H11)</f>
        <v>582.79200000000003</v>
      </c>
      <c r="C11" s="20">
        <v>49.091000000000001</v>
      </c>
      <c r="D11" s="20">
        <v>111.33699999999999</v>
      </c>
      <c r="E11" s="20">
        <v>395.31299999999993</v>
      </c>
      <c r="F11" s="20">
        <v>6.484</v>
      </c>
      <c r="G11" s="20">
        <v>19.567000000000004</v>
      </c>
      <c r="H11" s="20">
        <v>1</v>
      </c>
      <c r="I11" s="20">
        <v>29.59</v>
      </c>
      <c r="J11" s="20">
        <f t="shared" si="1"/>
        <v>612.38200000000006</v>
      </c>
    </row>
    <row r="12" spans="1:10" x14ac:dyDescent="0.25">
      <c r="A12" s="6" t="s">
        <v>18</v>
      </c>
      <c r="B12" s="20">
        <f t="shared" si="0"/>
        <v>1463.8999999999999</v>
      </c>
      <c r="C12" s="20">
        <v>201.60900000000001</v>
      </c>
      <c r="D12" s="20">
        <v>328.15899999999993</v>
      </c>
      <c r="E12" s="20">
        <v>625.76499999999999</v>
      </c>
      <c r="F12" s="20">
        <v>143.691</v>
      </c>
      <c r="G12" s="20">
        <v>122.70100000000002</v>
      </c>
      <c r="H12" s="20">
        <v>41.975000000000009</v>
      </c>
      <c r="I12" s="20">
        <v>67.3</v>
      </c>
      <c r="J12" s="20">
        <f t="shared" si="1"/>
        <v>1531.1999999999998</v>
      </c>
    </row>
    <row r="13" spans="1:10" x14ac:dyDescent="0.25">
      <c r="A13" s="6" t="s">
        <v>19</v>
      </c>
      <c r="B13" s="20">
        <f t="shared" si="0"/>
        <v>497.51499999999999</v>
      </c>
      <c r="C13" s="20">
        <v>57.478000000000002</v>
      </c>
      <c r="D13" s="20">
        <v>112.76399999999997</v>
      </c>
      <c r="E13" s="20">
        <v>228.114</v>
      </c>
      <c r="F13" s="20">
        <v>84.663000000000011</v>
      </c>
      <c r="G13" s="20">
        <v>0</v>
      </c>
      <c r="H13" s="20">
        <v>14.495999999999997</v>
      </c>
      <c r="I13" s="20">
        <v>197.922</v>
      </c>
      <c r="J13" s="20">
        <f t="shared" si="1"/>
        <v>695.43700000000001</v>
      </c>
    </row>
    <row r="14" spans="1:10" x14ac:dyDescent="0.25">
      <c r="A14" s="6" t="s">
        <v>20</v>
      </c>
      <c r="B14" s="20">
        <f t="shared" si="0"/>
        <v>420.56099999999998</v>
      </c>
      <c r="C14" s="20">
        <v>33.597000000000008</v>
      </c>
      <c r="D14" s="20">
        <v>95.838999999999999</v>
      </c>
      <c r="E14" s="20">
        <v>290.79199999999997</v>
      </c>
      <c r="F14" s="20">
        <v>0.33300000000000002</v>
      </c>
      <c r="G14" s="20">
        <v>0</v>
      </c>
      <c r="H14" s="20">
        <v>0</v>
      </c>
      <c r="I14" s="20">
        <v>20.241999999999997</v>
      </c>
      <c r="J14" s="20">
        <f t="shared" si="1"/>
        <v>440.803</v>
      </c>
    </row>
    <row r="15" spans="1:10" x14ac:dyDescent="0.25">
      <c r="A15" s="6" t="s">
        <v>21</v>
      </c>
      <c r="B15" s="20">
        <f t="shared" si="0"/>
        <v>306.77099999999996</v>
      </c>
      <c r="C15" s="20">
        <v>16.510000000000002</v>
      </c>
      <c r="D15" s="20">
        <v>42.034999999999997</v>
      </c>
      <c r="E15" s="20">
        <v>114.8</v>
      </c>
      <c r="F15" s="20">
        <v>70.936000000000007</v>
      </c>
      <c r="G15" s="20">
        <v>13.96</v>
      </c>
      <c r="H15" s="20">
        <v>48.53</v>
      </c>
      <c r="I15" s="20">
        <v>5.19</v>
      </c>
      <c r="J15" s="20">
        <f t="shared" si="1"/>
        <v>311.96099999999996</v>
      </c>
    </row>
    <row r="16" spans="1:10" x14ac:dyDescent="0.25">
      <c r="A16" s="6" t="s">
        <v>22</v>
      </c>
      <c r="B16" s="20">
        <f t="shared" si="0"/>
        <v>535.52459999999996</v>
      </c>
      <c r="C16" s="20">
        <v>53.513200000000005</v>
      </c>
      <c r="D16" s="20">
        <v>94.235900000000001</v>
      </c>
      <c r="E16" s="20">
        <v>365.5437</v>
      </c>
      <c r="F16" s="20">
        <v>22.2318</v>
      </c>
      <c r="G16" s="20">
        <v>0</v>
      </c>
      <c r="H16" s="20">
        <v>0</v>
      </c>
      <c r="I16" s="20">
        <v>16.041399999999999</v>
      </c>
      <c r="J16" s="20">
        <f t="shared" si="1"/>
        <v>551.56599999999992</v>
      </c>
    </row>
    <row r="17" spans="1:10" x14ac:dyDescent="0.25">
      <c r="A17" s="6" t="s">
        <v>23</v>
      </c>
      <c r="B17" s="20">
        <f t="shared" si="0"/>
        <v>356.36</v>
      </c>
      <c r="C17" s="20">
        <v>33.25</v>
      </c>
      <c r="D17" s="20">
        <v>67.929999999999993</v>
      </c>
      <c r="E17" s="20">
        <v>203.68</v>
      </c>
      <c r="F17" s="20">
        <v>11.9</v>
      </c>
      <c r="G17" s="20">
        <v>39.599999999999994</v>
      </c>
      <c r="H17" s="20">
        <v>0</v>
      </c>
      <c r="I17" s="20">
        <v>0.6</v>
      </c>
      <c r="J17" s="20">
        <f t="shared" si="1"/>
        <v>356.96000000000004</v>
      </c>
    </row>
    <row r="18" spans="1:10" x14ac:dyDescent="0.25">
      <c r="A18" s="7" t="s">
        <v>24</v>
      </c>
      <c r="B18" s="20">
        <f t="shared" si="0"/>
        <v>408.1</v>
      </c>
      <c r="C18" s="20">
        <v>33.099999999999994</v>
      </c>
      <c r="D18" s="20">
        <v>88.300000000000011</v>
      </c>
      <c r="E18" s="20">
        <v>260.2</v>
      </c>
      <c r="F18" s="20">
        <v>5</v>
      </c>
      <c r="G18" s="20">
        <v>21.5</v>
      </c>
      <c r="H18" s="20">
        <v>0</v>
      </c>
      <c r="I18" s="20">
        <v>38.4</v>
      </c>
      <c r="J18" s="20">
        <f t="shared" si="1"/>
        <v>446.5</v>
      </c>
    </row>
    <row r="19" spans="1:10" x14ac:dyDescent="0.25">
      <c r="A19" s="7" t="s">
        <v>25</v>
      </c>
      <c r="B19" s="32">
        <f t="shared" si="0"/>
        <v>3711.2260000000001</v>
      </c>
      <c r="C19" s="32">
        <v>495.92899999999997</v>
      </c>
      <c r="D19" s="32">
        <v>807.01800000000014</v>
      </c>
      <c r="E19" s="32">
        <v>1757.6969999999999</v>
      </c>
      <c r="F19" s="32">
        <v>317.06600000000003</v>
      </c>
      <c r="G19" s="32">
        <v>191.803</v>
      </c>
      <c r="H19" s="32">
        <v>141.71299999999999</v>
      </c>
      <c r="I19" s="32">
        <v>804.10000000000014</v>
      </c>
      <c r="J19" s="32">
        <f t="shared" si="1"/>
        <v>4515.326</v>
      </c>
    </row>
    <row r="20" spans="1:10" x14ac:dyDescent="0.25">
      <c r="A20" s="7" t="s">
        <v>26</v>
      </c>
      <c r="B20" s="20">
        <f t="shared" si="0"/>
        <v>1344.297</v>
      </c>
      <c r="C20" s="20">
        <v>136.999</v>
      </c>
      <c r="D20" s="20">
        <v>234.935</v>
      </c>
      <c r="E20" s="20">
        <v>634.73299999999995</v>
      </c>
      <c r="F20" s="20">
        <v>72.918999999999997</v>
      </c>
      <c r="G20" s="20">
        <v>90.562999999999988</v>
      </c>
      <c r="H20" s="20">
        <v>174.14800000000002</v>
      </c>
      <c r="I20" s="20">
        <v>279.22500000000002</v>
      </c>
      <c r="J20" s="20">
        <f t="shared" si="1"/>
        <v>1623.5219999999999</v>
      </c>
    </row>
    <row r="21" spans="1:10" x14ac:dyDescent="0.25">
      <c r="A21" s="7" t="s">
        <v>27</v>
      </c>
      <c r="B21" s="20">
        <f t="shared" si="0"/>
        <v>542.1</v>
      </c>
      <c r="C21" s="20">
        <v>59.1</v>
      </c>
      <c r="D21" s="20">
        <v>104.9</v>
      </c>
      <c r="E21" s="20">
        <v>233.3</v>
      </c>
      <c r="F21" s="20">
        <v>141.80000000000001</v>
      </c>
      <c r="G21" s="20">
        <v>3</v>
      </c>
      <c r="H21" s="20">
        <v>0</v>
      </c>
      <c r="I21" s="20">
        <v>89.300000000000011</v>
      </c>
      <c r="J21" s="20">
        <f t="shared" si="1"/>
        <v>631.40000000000009</v>
      </c>
    </row>
    <row r="22" spans="1:10" x14ac:dyDescent="0.25">
      <c r="A22" s="7" t="s">
        <v>28</v>
      </c>
      <c r="B22" s="20">
        <f t="shared" si="0"/>
        <v>442.95699999999999</v>
      </c>
      <c r="C22" s="20">
        <v>40.555</v>
      </c>
      <c r="D22" s="20">
        <v>94.628</v>
      </c>
      <c r="E22" s="20">
        <v>196.05500000000001</v>
      </c>
      <c r="F22" s="20">
        <v>57.118000000000002</v>
      </c>
      <c r="G22" s="20">
        <v>33.253999999999998</v>
      </c>
      <c r="H22" s="20">
        <v>21.347000000000001</v>
      </c>
      <c r="I22" s="20">
        <v>22.006</v>
      </c>
      <c r="J22" s="20">
        <f t="shared" si="1"/>
        <v>464.96299999999997</v>
      </c>
    </row>
    <row r="23" spans="1:10" x14ac:dyDescent="0.25">
      <c r="A23" s="7" t="s">
        <v>29</v>
      </c>
      <c r="B23" s="20">
        <f t="shared" si="0"/>
        <v>265.90000000000003</v>
      </c>
      <c r="C23" s="20">
        <v>30.6</v>
      </c>
      <c r="D23" s="20">
        <v>43.7</v>
      </c>
      <c r="E23" s="20">
        <v>132.4</v>
      </c>
      <c r="F23" s="20">
        <v>59.2</v>
      </c>
      <c r="G23" s="20">
        <v>0</v>
      </c>
      <c r="H23" s="20">
        <v>0</v>
      </c>
      <c r="I23" s="20">
        <v>9.8000000000000007</v>
      </c>
      <c r="J23" s="20">
        <f t="shared" si="1"/>
        <v>275.70000000000005</v>
      </c>
    </row>
    <row r="24" spans="1:10" x14ac:dyDescent="0.25">
      <c r="A24" s="7" t="s">
        <v>30</v>
      </c>
      <c r="B24" s="20">
        <f t="shared" si="0"/>
        <v>913.57</v>
      </c>
      <c r="C24" s="20">
        <v>92.07</v>
      </c>
      <c r="D24" s="20">
        <v>188.22</v>
      </c>
      <c r="E24" s="20">
        <v>576.93000000000006</v>
      </c>
      <c r="F24" s="20">
        <v>19.8</v>
      </c>
      <c r="G24" s="20">
        <v>3.85</v>
      </c>
      <c r="H24" s="20">
        <v>32.700000000000003</v>
      </c>
      <c r="I24" s="20">
        <v>227.42000000000002</v>
      </c>
      <c r="J24" s="20">
        <f t="shared" si="1"/>
        <v>1140.99</v>
      </c>
    </row>
    <row r="25" spans="1:10" x14ac:dyDescent="0.25">
      <c r="A25" s="7" t="s">
        <v>31</v>
      </c>
      <c r="B25" s="20">
        <f t="shared" si="0"/>
        <v>547.67999999999995</v>
      </c>
      <c r="C25" s="20">
        <v>66.75</v>
      </c>
      <c r="D25" s="20">
        <v>123.96000000000001</v>
      </c>
      <c r="E25" s="20">
        <v>321.64</v>
      </c>
      <c r="F25" s="20">
        <v>33.79</v>
      </c>
      <c r="G25" s="20">
        <v>1.54</v>
      </c>
      <c r="H25" s="20">
        <v>0</v>
      </c>
      <c r="I25" s="20">
        <v>58.690000000000005</v>
      </c>
      <c r="J25" s="20">
        <f t="shared" si="1"/>
        <v>606.37</v>
      </c>
    </row>
    <row r="26" spans="1:10" x14ac:dyDescent="0.25">
      <c r="A26" s="7" t="s">
        <v>32</v>
      </c>
      <c r="B26" s="20">
        <f t="shared" si="0"/>
        <v>425.93</v>
      </c>
      <c r="C26" s="20">
        <v>69.680000000000007</v>
      </c>
      <c r="D26" s="20">
        <v>99</v>
      </c>
      <c r="E26" s="20">
        <v>236.75</v>
      </c>
      <c r="F26" s="20">
        <v>20.5</v>
      </c>
      <c r="G26" s="20">
        <v>0</v>
      </c>
      <c r="H26" s="20">
        <v>0</v>
      </c>
      <c r="I26" s="20">
        <v>194.48</v>
      </c>
      <c r="J26" s="20">
        <f t="shared" si="1"/>
        <v>620.41</v>
      </c>
    </row>
    <row r="27" spans="1:10" x14ac:dyDescent="0.25">
      <c r="A27" s="7" t="s">
        <v>33</v>
      </c>
      <c r="B27" s="20">
        <f t="shared" si="0"/>
        <v>88.229000000000013</v>
      </c>
      <c r="C27" s="20">
        <v>5.0179999999999998</v>
      </c>
      <c r="D27" s="20">
        <v>13.438000000000001</v>
      </c>
      <c r="E27" s="20">
        <v>31.908000000000001</v>
      </c>
      <c r="F27" s="20">
        <v>37.865000000000002</v>
      </c>
      <c r="G27" s="20">
        <v>0</v>
      </c>
      <c r="H27" s="20">
        <v>0</v>
      </c>
      <c r="I27" s="20">
        <v>0</v>
      </c>
      <c r="J27" s="20">
        <f t="shared" si="1"/>
        <v>88.229000000000013</v>
      </c>
    </row>
    <row r="28" spans="1:10" x14ac:dyDescent="0.25">
      <c r="A28" s="7" t="s">
        <v>34</v>
      </c>
      <c r="B28" s="20">
        <f t="shared" si="0"/>
        <v>72.673000000000002</v>
      </c>
      <c r="C28" s="20">
        <v>5.8380000000000001</v>
      </c>
      <c r="D28" s="20">
        <v>13.785</v>
      </c>
      <c r="E28" s="20">
        <v>27.207999999999998</v>
      </c>
      <c r="F28" s="20">
        <v>25.841999999999999</v>
      </c>
      <c r="G28" s="20">
        <v>0</v>
      </c>
      <c r="H28" s="20">
        <v>0</v>
      </c>
      <c r="I28" s="20">
        <v>0</v>
      </c>
      <c r="J28" s="20">
        <f t="shared" si="1"/>
        <v>72.673000000000002</v>
      </c>
    </row>
    <row r="29" spans="1:10" x14ac:dyDescent="0.25">
      <c r="A29" s="7" t="s">
        <v>35</v>
      </c>
      <c r="B29" s="20">
        <f t="shared" si="0"/>
        <v>72.593999999999994</v>
      </c>
      <c r="C29" s="20">
        <v>8.125</v>
      </c>
      <c r="D29" s="20">
        <v>12.542</v>
      </c>
      <c r="E29" s="20">
        <v>37.085999999999999</v>
      </c>
      <c r="F29" s="20">
        <v>9.9250000000000007</v>
      </c>
      <c r="G29" s="20">
        <v>4.9160000000000004</v>
      </c>
      <c r="H29" s="20">
        <v>0</v>
      </c>
      <c r="I29" s="20">
        <v>0</v>
      </c>
      <c r="J29" s="20">
        <f t="shared" si="1"/>
        <v>72.593999999999994</v>
      </c>
    </row>
    <row r="30" spans="1:10" x14ac:dyDescent="0.25">
      <c r="A30" s="7" t="s">
        <v>36</v>
      </c>
      <c r="B30" s="20">
        <f t="shared" si="0"/>
        <v>1112.3689999999999</v>
      </c>
      <c r="C30" s="20">
        <v>135.85300000000001</v>
      </c>
      <c r="D30" s="20">
        <v>261.572</v>
      </c>
      <c r="E30" s="20">
        <v>558.43299999999999</v>
      </c>
      <c r="F30" s="20">
        <v>142.50299999999999</v>
      </c>
      <c r="G30" s="20">
        <v>2</v>
      </c>
      <c r="H30" s="20">
        <v>12.007999999999999</v>
      </c>
      <c r="I30" s="20">
        <v>159.482</v>
      </c>
      <c r="J30" s="20">
        <f t="shared" si="1"/>
        <v>1271.8509999999999</v>
      </c>
    </row>
    <row r="31" spans="1:10" ht="15.75" thickBot="1" x14ac:dyDescent="0.3">
      <c r="A31" s="8" t="s">
        <v>37</v>
      </c>
      <c r="B31" s="21">
        <f t="shared" si="0"/>
        <v>709.31000000000006</v>
      </c>
      <c r="C31" s="21">
        <v>62.77</v>
      </c>
      <c r="D31" s="21">
        <v>144.47999999999999</v>
      </c>
      <c r="E31" s="21">
        <v>454.43</v>
      </c>
      <c r="F31" s="21">
        <v>41.96</v>
      </c>
      <c r="G31" s="21">
        <v>3.63</v>
      </c>
      <c r="H31" s="21">
        <v>2.04</v>
      </c>
      <c r="I31" s="21">
        <v>198.13</v>
      </c>
      <c r="J31" s="21">
        <f t="shared" si="1"/>
        <v>907.44</v>
      </c>
    </row>
    <row r="32" spans="1:10" ht="15.75" thickTop="1" x14ac:dyDescent="0.25">
      <c r="A32" s="9" t="s">
        <v>4</v>
      </c>
      <c r="B32" s="19">
        <f>SUM(B6:B31)</f>
        <v>17509.548600000002</v>
      </c>
      <c r="C32" s="19">
        <f t="shared" ref="C32:J32" si="2">SUM(C6:C31)</f>
        <v>2041.5741999999998</v>
      </c>
      <c r="D32" s="19">
        <f t="shared" si="2"/>
        <v>3622.6418999999996</v>
      </c>
      <c r="E32" s="19">
        <f t="shared" si="2"/>
        <v>9253.2037000000018</v>
      </c>
      <c r="F32" s="19">
        <f t="shared" si="2"/>
        <v>1448.9177999999999</v>
      </c>
      <c r="G32" s="19">
        <f t="shared" si="2"/>
        <v>559.47400000000005</v>
      </c>
      <c r="H32" s="19">
        <f t="shared" si="2"/>
        <v>583.73700000000008</v>
      </c>
      <c r="I32" s="19">
        <f t="shared" si="2"/>
        <v>2819.3314</v>
      </c>
      <c r="J32" s="19">
        <f t="shared" si="2"/>
        <v>20328.879999999997</v>
      </c>
    </row>
    <row r="34" spans="1:10" x14ac:dyDescent="0.25">
      <c r="A34" s="146" t="s">
        <v>38</v>
      </c>
      <c r="B34" s="146"/>
      <c r="C34" s="146"/>
      <c r="D34" s="146"/>
      <c r="E34" s="146"/>
      <c r="F34" s="146"/>
      <c r="G34" s="146"/>
      <c r="H34" s="146"/>
      <c r="I34" s="146"/>
      <c r="J34" s="146"/>
    </row>
  </sheetData>
  <mergeCells count="5">
    <mergeCell ref="A4:A5"/>
    <mergeCell ref="B4:H4"/>
    <mergeCell ref="I4:I5"/>
    <mergeCell ref="J4:J5"/>
    <mergeCell ref="A34:J34"/>
  </mergeCells>
  <pageMargins left="0.7" right="0.7" top="0.78740157499999996" bottom="0.78740157499999996" header="0.3" footer="0.3"/>
  <pageSetup paperSize="9" orientation="portrait" r:id="rId1"/>
  <ignoredErrors>
    <ignoredError sqref="B6:B31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zoomScale="85" zoomScaleNormal="85" workbookViewId="0">
      <selection activeCell="A2" sqref="A2"/>
    </sheetView>
  </sheetViews>
  <sheetFormatPr defaultRowHeight="15" x14ac:dyDescent="0.25"/>
  <cols>
    <col min="1" max="1" width="10.140625" style="60" customWidth="1"/>
    <col min="2" max="16384" width="9.140625" style="60"/>
  </cols>
  <sheetData>
    <row r="1" spans="1:17" s="46" customFormat="1" ht="15.75" x14ac:dyDescent="0.25">
      <c r="A1" s="44" t="s">
        <v>331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7" s="46" customFormat="1" x14ac:dyDescent="0.25">
      <c r="A2" s="34">
        <v>41639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7" s="46" customFormat="1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7" s="46" customFormat="1" ht="15" customHeight="1" x14ac:dyDescent="0.25">
      <c r="A4" s="147" t="s">
        <v>332</v>
      </c>
      <c r="B4" s="150" t="s">
        <v>2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2"/>
      <c r="N4" s="153" t="s">
        <v>3</v>
      </c>
      <c r="O4" s="154"/>
      <c r="P4" s="147" t="s">
        <v>4</v>
      </c>
      <c r="Q4" s="147" t="s">
        <v>333</v>
      </c>
    </row>
    <row r="5" spans="1:17" s="46" customFormat="1" ht="30" customHeight="1" x14ac:dyDescent="0.25">
      <c r="A5" s="148"/>
      <c r="B5" s="157" t="s">
        <v>334</v>
      </c>
      <c r="C5" s="158"/>
      <c r="D5" s="159" t="s">
        <v>335</v>
      </c>
      <c r="E5" s="160"/>
      <c r="F5" s="159" t="s">
        <v>336</v>
      </c>
      <c r="G5" s="160"/>
      <c r="H5" s="159" t="s">
        <v>337</v>
      </c>
      <c r="I5" s="160"/>
      <c r="J5" s="159" t="s">
        <v>338</v>
      </c>
      <c r="K5" s="160"/>
      <c r="L5" s="161" t="s">
        <v>339</v>
      </c>
      <c r="M5" s="162"/>
      <c r="N5" s="155"/>
      <c r="O5" s="156"/>
      <c r="P5" s="148"/>
      <c r="Q5" s="148"/>
    </row>
    <row r="6" spans="1:17" s="46" customFormat="1" ht="15.75" thickBot="1" x14ac:dyDescent="0.3">
      <c r="A6" s="149"/>
      <c r="B6" s="48" t="s">
        <v>5</v>
      </c>
      <c r="C6" s="49" t="s">
        <v>340</v>
      </c>
      <c r="D6" s="48" t="s">
        <v>5</v>
      </c>
      <c r="E6" s="49" t="s">
        <v>340</v>
      </c>
      <c r="F6" s="48" t="s">
        <v>5</v>
      </c>
      <c r="G6" s="49" t="s">
        <v>340</v>
      </c>
      <c r="H6" s="48" t="s">
        <v>5</v>
      </c>
      <c r="I6" s="49" t="s">
        <v>340</v>
      </c>
      <c r="J6" s="48" t="s">
        <v>5</v>
      </c>
      <c r="K6" s="49" t="s">
        <v>340</v>
      </c>
      <c r="L6" s="48" t="s">
        <v>5</v>
      </c>
      <c r="M6" s="49" t="s">
        <v>340</v>
      </c>
      <c r="N6" s="48" t="s">
        <v>5</v>
      </c>
      <c r="O6" s="49" t="s">
        <v>340</v>
      </c>
      <c r="P6" s="149"/>
      <c r="Q6" s="149"/>
    </row>
    <row r="7" spans="1:17" s="46" customFormat="1" ht="15.75" thickTop="1" x14ac:dyDescent="0.25">
      <c r="A7" s="50" t="s">
        <v>341</v>
      </c>
      <c r="B7" s="51">
        <v>0</v>
      </c>
      <c r="C7" s="51">
        <v>0</v>
      </c>
      <c r="D7" s="51">
        <v>0</v>
      </c>
      <c r="E7" s="51">
        <v>0</v>
      </c>
      <c r="F7" s="51">
        <v>417</v>
      </c>
      <c r="G7" s="51">
        <v>188</v>
      </c>
      <c r="H7" s="51">
        <v>575</v>
      </c>
      <c r="I7" s="51">
        <v>288</v>
      </c>
      <c r="J7" s="51">
        <v>123</v>
      </c>
      <c r="K7" s="52">
        <v>71</v>
      </c>
      <c r="L7" s="52">
        <v>88</v>
      </c>
      <c r="M7" s="52">
        <v>30</v>
      </c>
      <c r="N7" s="52">
        <v>1521</v>
      </c>
      <c r="O7" s="52">
        <v>623</v>
      </c>
      <c r="P7" s="52">
        <f t="shared" ref="P7:P13" si="0">B7+D7+F7+H7+J7+L7+N7</f>
        <v>2724</v>
      </c>
      <c r="Q7" s="52">
        <f>C7+E7+G7+I7+K7+M7+O7</f>
        <v>1200</v>
      </c>
    </row>
    <row r="8" spans="1:17" s="46" customFormat="1" x14ac:dyDescent="0.25">
      <c r="A8" s="53" t="s">
        <v>342</v>
      </c>
      <c r="B8" s="54">
        <v>17</v>
      </c>
      <c r="C8" s="54">
        <v>1</v>
      </c>
      <c r="D8" s="54">
        <v>561</v>
      </c>
      <c r="E8" s="54">
        <v>75</v>
      </c>
      <c r="F8" s="54">
        <v>5433</v>
      </c>
      <c r="G8" s="54">
        <v>1890</v>
      </c>
      <c r="H8" s="54">
        <v>1013</v>
      </c>
      <c r="I8" s="54">
        <v>429</v>
      </c>
      <c r="J8" s="54">
        <v>294</v>
      </c>
      <c r="K8" s="55">
        <v>183</v>
      </c>
      <c r="L8" s="55">
        <v>429</v>
      </c>
      <c r="M8" s="55">
        <v>147</v>
      </c>
      <c r="N8" s="55">
        <v>2078</v>
      </c>
      <c r="O8" s="55">
        <v>716</v>
      </c>
      <c r="P8" s="55">
        <f t="shared" si="0"/>
        <v>9825</v>
      </c>
      <c r="Q8" s="55">
        <f t="shared" ref="Q8:Q13" si="1">C8+E8+G8+I8+K8+M8+O8</f>
        <v>3441</v>
      </c>
    </row>
    <row r="9" spans="1:17" s="46" customFormat="1" x14ac:dyDescent="0.25">
      <c r="A9" s="53" t="s">
        <v>343</v>
      </c>
      <c r="B9" s="54">
        <v>258</v>
      </c>
      <c r="C9" s="54">
        <v>33</v>
      </c>
      <c r="D9" s="54">
        <v>1046</v>
      </c>
      <c r="E9" s="54">
        <v>233</v>
      </c>
      <c r="F9" s="54">
        <v>3160</v>
      </c>
      <c r="G9" s="54">
        <v>1370</v>
      </c>
      <c r="H9" s="54">
        <v>318</v>
      </c>
      <c r="I9" s="54">
        <v>177</v>
      </c>
      <c r="J9" s="54">
        <v>185</v>
      </c>
      <c r="K9" s="55">
        <v>113</v>
      </c>
      <c r="L9" s="55">
        <v>110</v>
      </c>
      <c r="M9" s="55">
        <v>31</v>
      </c>
      <c r="N9" s="55">
        <v>615</v>
      </c>
      <c r="O9" s="55">
        <v>222</v>
      </c>
      <c r="P9" s="55">
        <f t="shared" si="0"/>
        <v>5692</v>
      </c>
      <c r="Q9" s="55">
        <f t="shared" si="1"/>
        <v>2179</v>
      </c>
    </row>
    <row r="10" spans="1:17" s="46" customFormat="1" x14ac:dyDescent="0.25">
      <c r="A10" s="53" t="s">
        <v>344</v>
      </c>
      <c r="B10" s="54">
        <v>726</v>
      </c>
      <c r="C10" s="54">
        <v>112</v>
      </c>
      <c r="D10" s="54">
        <v>1161</v>
      </c>
      <c r="E10" s="54">
        <v>373</v>
      </c>
      <c r="F10" s="54">
        <v>2149</v>
      </c>
      <c r="G10" s="54">
        <v>1050</v>
      </c>
      <c r="H10" s="54">
        <v>179</v>
      </c>
      <c r="I10" s="54">
        <v>118</v>
      </c>
      <c r="J10" s="54">
        <v>189</v>
      </c>
      <c r="K10" s="55">
        <v>128</v>
      </c>
      <c r="L10" s="55">
        <v>68</v>
      </c>
      <c r="M10" s="55">
        <v>34</v>
      </c>
      <c r="N10" s="55">
        <v>376</v>
      </c>
      <c r="O10" s="55">
        <v>123</v>
      </c>
      <c r="P10" s="55">
        <f t="shared" si="0"/>
        <v>4848</v>
      </c>
      <c r="Q10" s="55">
        <f t="shared" si="1"/>
        <v>1938</v>
      </c>
    </row>
    <row r="11" spans="1:17" s="46" customFormat="1" x14ac:dyDescent="0.25">
      <c r="A11" s="53" t="s">
        <v>345</v>
      </c>
      <c r="B11" s="54">
        <v>967</v>
      </c>
      <c r="C11" s="54">
        <v>166</v>
      </c>
      <c r="D11" s="54">
        <v>1213</v>
      </c>
      <c r="E11" s="54">
        <v>315</v>
      </c>
      <c r="F11" s="54">
        <v>1222</v>
      </c>
      <c r="G11" s="54">
        <v>524</v>
      </c>
      <c r="H11" s="54">
        <v>75</v>
      </c>
      <c r="I11" s="54">
        <v>38</v>
      </c>
      <c r="J11" s="54">
        <v>102</v>
      </c>
      <c r="K11" s="55">
        <v>47</v>
      </c>
      <c r="L11" s="55">
        <v>41</v>
      </c>
      <c r="M11" s="55">
        <v>14</v>
      </c>
      <c r="N11" s="55">
        <v>234</v>
      </c>
      <c r="O11" s="55">
        <v>66</v>
      </c>
      <c r="P11" s="55">
        <f t="shared" si="0"/>
        <v>3854</v>
      </c>
      <c r="Q11" s="55">
        <f t="shared" si="1"/>
        <v>1170</v>
      </c>
    </row>
    <row r="12" spans="1:17" s="46" customFormat="1" ht="15.75" thickBot="1" x14ac:dyDescent="0.3">
      <c r="A12" s="56" t="s">
        <v>346</v>
      </c>
      <c r="B12" s="57">
        <v>695</v>
      </c>
      <c r="C12" s="57">
        <v>71</v>
      </c>
      <c r="D12" s="57">
        <v>533</v>
      </c>
      <c r="E12" s="57">
        <v>101</v>
      </c>
      <c r="F12" s="57">
        <v>203</v>
      </c>
      <c r="G12" s="57">
        <v>70</v>
      </c>
      <c r="H12" s="57">
        <v>14</v>
      </c>
      <c r="I12" s="57">
        <v>4</v>
      </c>
      <c r="J12" s="57">
        <v>5</v>
      </c>
      <c r="K12" s="58">
        <v>2</v>
      </c>
      <c r="L12" s="58">
        <v>32</v>
      </c>
      <c r="M12" s="58">
        <v>3</v>
      </c>
      <c r="N12" s="58">
        <v>159</v>
      </c>
      <c r="O12" s="58">
        <v>23</v>
      </c>
      <c r="P12" s="58">
        <f t="shared" si="0"/>
        <v>1641</v>
      </c>
      <c r="Q12" s="58">
        <f t="shared" si="1"/>
        <v>274</v>
      </c>
    </row>
    <row r="13" spans="1:17" s="46" customFormat="1" ht="15.75" thickTop="1" x14ac:dyDescent="0.25">
      <c r="A13" s="50" t="s">
        <v>4</v>
      </c>
      <c r="B13" s="51">
        <v>2663</v>
      </c>
      <c r="C13" s="51">
        <v>383</v>
      </c>
      <c r="D13" s="51">
        <v>4514</v>
      </c>
      <c r="E13" s="51">
        <v>1097</v>
      </c>
      <c r="F13" s="51">
        <v>12584</v>
      </c>
      <c r="G13" s="51">
        <v>5092</v>
      </c>
      <c r="H13" s="51">
        <v>2174</v>
      </c>
      <c r="I13" s="51">
        <v>1054</v>
      </c>
      <c r="J13" s="51">
        <v>898</v>
      </c>
      <c r="K13" s="52">
        <v>544</v>
      </c>
      <c r="L13" s="52">
        <v>768</v>
      </c>
      <c r="M13" s="52">
        <v>259</v>
      </c>
      <c r="N13" s="52">
        <v>4983</v>
      </c>
      <c r="O13" s="52">
        <v>1773</v>
      </c>
      <c r="P13" s="52">
        <f t="shared" si="0"/>
        <v>28584</v>
      </c>
      <c r="Q13" s="52">
        <f t="shared" si="1"/>
        <v>10202</v>
      </c>
    </row>
    <row r="14" spans="1:17" s="46" customFormat="1" x14ac:dyDescent="0.25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</row>
    <row r="15" spans="1:17" s="46" customFormat="1" x14ac:dyDescent="0.25">
      <c r="A15" s="47"/>
      <c r="B15" s="47"/>
      <c r="C15" s="59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</row>
    <row r="16" spans="1:17" s="46" customFormat="1" x14ac:dyDescent="0.25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</row>
    <row r="17" spans="1:16" s="46" customFormat="1" x14ac:dyDescent="0.25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</row>
    <row r="18" spans="1:16" s="46" customFormat="1" x14ac:dyDescent="0.25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</row>
    <row r="19" spans="1:16" s="46" customFormat="1" x14ac:dyDescent="0.25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</row>
    <row r="20" spans="1:16" s="46" customFormat="1" x14ac:dyDescent="0.25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</sheetData>
  <mergeCells count="11">
    <mergeCell ref="A4:A6"/>
    <mergeCell ref="B4:M4"/>
    <mergeCell ref="N4:O5"/>
    <mergeCell ref="P4:P6"/>
    <mergeCell ref="Q4:Q6"/>
    <mergeCell ref="B5:C5"/>
    <mergeCell ref="D5:E5"/>
    <mergeCell ref="F5:G5"/>
    <mergeCell ref="H5:I5"/>
    <mergeCell ref="J5:K5"/>
    <mergeCell ref="L5:M5"/>
  </mergeCell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A2" sqref="A2"/>
    </sheetView>
  </sheetViews>
  <sheetFormatPr defaultRowHeight="15" x14ac:dyDescent="0.25"/>
  <cols>
    <col min="1" max="6" width="14.28515625" style="1" customWidth="1"/>
    <col min="7" max="16384" width="9.140625" style="1"/>
  </cols>
  <sheetData>
    <row r="1" spans="1:6" x14ac:dyDescent="0.25">
      <c r="A1" s="40" t="s">
        <v>347</v>
      </c>
    </row>
    <row r="2" spans="1:6" x14ac:dyDescent="0.25">
      <c r="A2" s="34">
        <v>41639</v>
      </c>
    </row>
    <row r="4" spans="1:6" x14ac:dyDescent="0.25">
      <c r="A4" s="122" t="s">
        <v>348</v>
      </c>
      <c r="B4" s="163" t="s">
        <v>2</v>
      </c>
      <c r="C4" s="163"/>
      <c r="D4" s="163"/>
      <c r="E4" s="164"/>
      <c r="F4" s="139" t="s">
        <v>4</v>
      </c>
    </row>
    <row r="5" spans="1:6" ht="30.75" thickBot="1" x14ac:dyDescent="0.3">
      <c r="A5" s="123"/>
      <c r="B5" s="43" t="s">
        <v>6</v>
      </c>
      <c r="C5" s="43" t="s">
        <v>7</v>
      </c>
      <c r="D5" s="43" t="s">
        <v>349</v>
      </c>
      <c r="E5" s="43" t="s">
        <v>350</v>
      </c>
      <c r="F5" s="145"/>
    </row>
    <row r="6" spans="1:6" ht="15.75" thickTop="1" x14ac:dyDescent="0.25">
      <c r="A6" s="61" t="s">
        <v>351</v>
      </c>
      <c r="B6" s="62">
        <v>397</v>
      </c>
      <c r="C6" s="62">
        <v>589</v>
      </c>
      <c r="D6" s="62">
        <v>1596</v>
      </c>
      <c r="E6" s="62">
        <v>2264</v>
      </c>
      <c r="F6" s="62">
        <v>4846</v>
      </c>
    </row>
    <row r="7" spans="1:6" x14ac:dyDescent="0.25">
      <c r="A7" s="63" t="s">
        <v>352</v>
      </c>
      <c r="B7" s="64">
        <v>369</v>
      </c>
      <c r="C7" s="64">
        <v>636</v>
      </c>
      <c r="D7" s="64">
        <v>1361</v>
      </c>
      <c r="E7" s="64">
        <v>1477</v>
      </c>
      <c r="F7" s="64">
        <v>3843</v>
      </c>
    </row>
    <row r="8" spans="1:6" x14ac:dyDescent="0.25">
      <c r="A8" s="63" t="s">
        <v>353</v>
      </c>
      <c r="B8" s="64">
        <v>250</v>
      </c>
      <c r="C8" s="64">
        <v>291</v>
      </c>
      <c r="D8" s="64">
        <v>678</v>
      </c>
      <c r="E8" s="64">
        <v>612</v>
      </c>
      <c r="F8" s="64">
        <v>1831</v>
      </c>
    </row>
    <row r="9" spans="1:6" ht="15.75" thickBot="1" x14ac:dyDescent="0.3">
      <c r="A9" s="65" t="s">
        <v>354</v>
      </c>
      <c r="B9" s="66">
        <v>1796</v>
      </c>
      <c r="C9" s="66">
        <v>3231</v>
      </c>
      <c r="D9" s="66">
        <v>7096</v>
      </c>
      <c r="E9" s="66">
        <v>4024</v>
      </c>
      <c r="F9" s="66">
        <v>16147</v>
      </c>
    </row>
    <row r="10" spans="1:6" ht="15.75" thickTop="1" x14ac:dyDescent="0.25">
      <c r="A10" s="61" t="s">
        <v>4</v>
      </c>
      <c r="B10" s="62">
        <v>2812</v>
      </c>
      <c r="C10" s="62">
        <v>4747</v>
      </c>
      <c r="D10" s="62">
        <v>10731</v>
      </c>
      <c r="E10" s="62">
        <v>8377</v>
      </c>
      <c r="F10" s="62">
        <v>26667</v>
      </c>
    </row>
  </sheetData>
  <mergeCells count="3">
    <mergeCell ref="A4:A5"/>
    <mergeCell ref="B4:E4"/>
    <mergeCell ref="F4:F5"/>
  </mergeCell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>
      <selection activeCell="A2" sqref="A2"/>
    </sheetView>
  </sheetViews>
  <sheetFormatPr defaultRowHeight="15" x14ac:dyDescent="0.25"/>
  <cols>
    <col min="1" max="1" width="49.85546875" style="4" customWidth="1"/>
    <col min="2" max="2" width="18.28515625" style="4" customWidth="1"/>
    <col min="3" max="16384" width="9.140625" style="4"/>
  </cols>
  <sheetData>
    <row r="1" spans="1:2" x14ac:dyDescent="0.25">
      <c r="A1" s="10" t="s">
        <v>39</v>
      </c>
    </row>
    <row r="2" spans="1:2" x14ac:dyDescent="0.25">
      <c r="A2" s="34">
        <v>41639</v>
      </c>
    </row>
    <row r="4" spans="1:2" ht="45.75" thickBot="1" x14ac:dyDescent="0.3">
      <c r="A4" s="22" t="s">
        <v>1</v>
      </c>
      <c r="B4" s="3" t="s">
        <v>40</v>
      </c>
    </row>
    <row r="5" spans="1:2" ht="15.75" thickTop="1" x14ac:dyDescent="0.25">
      <c r="A5" s="5" t="s">
        <v>12</v>
      </c>
      <c r="B5" s="12">
        <v>17</v>
      </c>
    </row>
    <row r="6" spans="1:2" x14ac:dyDescent="0.25">
      <c r="A6" s="6" t="s">
        <v>13</v>
      </c>
      <c r="B6" s="13">
        <v>7</v>
      </c>
    </row>
    <row r="7" spans="1:2" x14ac:dyDescent="0.25">
      <c r="A7" s="6" t="s">
        <v>14</v>
      </c>
      <c r="B7" s="13">
        <v>50</v>
      </c>
    </row>
    <row r="8" spans="1:2" x14ac:dyDescent="0.25">
      <c r="A8" s="6" t="s">
        <v>15</v>
      </c>
      <c r="B8" s="13">
        <v>81</v>
      </c>
    </row>
    <row r="9" spans="1:2" x14ac:dyDescent="0.25">
      <c r="A9" s="6" t="s">
        <v>16</v>
      </c>
      <c r="B9" s="13">
        <v>19</v>
      </c>
    </row>
    <row r="10" spans="1:2" x14ac:dyDescent="0.25">
      <c r="A10" s="6" t="s">
        <v>17</v>
      </c>
      <c r="B10" s="13">
        <v>78</v>
      </c>
    </row>
    <row r="11" spans="1:2" x14ac:dyDescent="0.25">
      <c r="A11" s="6" t="s">
        <v>18</v>
      </c>
      <c r="B11" s="13">
        <v>232</v>
      </c>
    </row>
    <row r="12" spans="1:2" x14ac:dyDescent="0.25">
      <c r="A12" s="6" t="s">
        <v>19</v>
      </c>
      <c r="B12" s="13">
        <v>22</v>
      </c>
    </row>
    <row r="13" spans="1:2" x14ac:dyDescent="0.25">
      <c r="A13" s="6" t="s">
        <v>20</v>
      </c>
      <c r="B13" s="13">
        <v>61</v>
      </c>
    </row>
    <row r="14" spans="1:2" x14ac:dyDescent="0.25">
      <c r="A14" s="6" t="s">
        <v>21</v>
      </c>
      <c r="B14" s="13">
        <v>44</v>
      </c>
    </row>
    <row r="15" spans="1:2" x14ac:dyDescent="0.25">
      <c r="A15" s="6" t="s">
        <v>22</v>
      </c>
      <c r="B15" s="13">
        <v>38</v>
      </c>
    </row>
    <row r="16" spans="1:2" x14ac:dyDescent="0.25">
      <c r="A16" s="6" t="s">
        <v>23</v>
      </c>
      <c r="B16" s="13">
        <v>50</v>
      </c>
    </row>
    <row r="17" spans="1:2" x14ac:dyDescent="0.25">
      <c r="A17" s="7" t="s">
        <v>24</v>
      </c>
      <c r="B17" s="13">
        <v>33</v>
      </c>
    </row>
    <row r="18" spans="1:2" x14ac:dyDescent="0.25">
      <c r="A18" s="7" t="s">
        <v>25</v>
      </c>
      <c r="B18" s="31">
        <v>409</v>
      </c>
    </row>
    <row r="19" spans="1:2" x14ac:dyDescent="0.25">
      <c r="A19" s="7" t="s">
        <v>26</v>
      </c>
      <c r="B19" s="13">
        <v>170</v>
      </c>
    </row>
    <row r="20" spans="1:2" x14ac:dyDescent="0.25">
      <c r="A20" s="7" t="s">
        <v>27</v>
      </c>
      <c r="B20" s="13">
        <v>20</v>
      </c>
    </row>
    <row r="21" spans="1:2" x14ac:dyDescent="0.25">
      <c r="A21" s="7" t="s">
        <v>28</v>
      </c>
      <c r="B21" s="13">
        <v>53</v>
      </c>
    </row>
    <row r="22" spans="1:2" x14ac:dyDescent="0.25">
      <c r="A22" s="7" t="s">
        <v>29</v>
      </c>
      <c r="B22" s="13">
        <v>34</v>
      </c>
    </row>
    <row r="23" spans="1:2" x14ac:dyDescent="0.25">
      <c r="A23" s="7" t="s">
        <v>30</v>
      </c>
      <c r="B23" s="13">
        <v>19</v>
      </c>
    </row>
    <row r="24" spans="1:2" x14ac:dyDescent="0.25">
      <c r="A24" s="7" t="s">
        <v>31</v>
      </c>
      <c r="B24" s="13">
        <v>24</v>
      </c>
    </row>
    <row r="25" spans="1:2" x14ac:dyDescent="0.25">
      <c r="A25" s="7" t="s">
        <v>32</v>
      </c>
      <c r="B25" s="13">
        <v>21</v>
      </c>
    </row>
    <row r="26" spans="1:2" x14ac:dyDescent="0.25">
      <c r="A26" s="7" t="s">
        <v>33</v>
      </c>
      <c r="B26" s="13">
        <v>7</v>
      </c>
    </row>
    <row r="27" spans="1:2" x14ac:dyDescent="0.25">
      <c r="A27" s="7" t="s">
        <v>34</v>
      </c>
      <c r="B27" s="13">
        <v>14</v>
      </c>
    </row>
    <row r="28" spans="1:2" x14ac:dyDescent="0.25">
      <c r="A28" s="7" t="s">
        <v>35</v>
      </c>
      <c r="B28" s="13">
        <v>7</v>
      </c>
    </row>
    <row r="29" spans="1:2" x14ac:dyDescent="0.25">
      <c r="A29" s="7" t="s">
        <v>36</v>
      </c>
      <c r="B29" s="13">
        <v>45</v>
      </c>
    </row>
    <row r="30" spans="1:2" ht="15.75" thickBot="1" x14ac:dyDescent="0.3">
      <c r="A30" s="8" t="s">
        <v>37</v>
      </c>
      <c r="B30" s="14">
        <v>58</v>
      </c>
    </row>
    <row r="31" spans="1:2" ht="15.75" thickTop="1" x14ac:dyDescent="0.25">
      <c r="A31" s="9" t="s">
        <v>4</v>
      </c>
      <c r="B31" s="12">
        <f>SUM(B5:B30)</f>
        <v>1613</v>
      </c>
    </row>
    <row r="33" spans="1:1" x14ac:dyDescent="0.25">
      <c r="A33" s="23" t="s">
        <v>41</v>
      </c>
    </row>
  </sheetData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zoomScale="70" zoomScaleNormal="70" workbookViewId="0">
      <selection activeCell="A2" sqref="A2"/>
    </sheetView>
  </sheetViews>
  <sheetFormatPr defaultRowHeight="15" x14ac:dyDescent="0.25"/>
  <cols>
    <col min="1" max="1" width="49.85546875" style="4" customWidth="1"/>
    <col min="2" max="5" width="12.85546875" style="4" customWidth="1"/>
    <col min="6" max="16384" width="9.140625" style="4"/>
  </cols>
  <sheetData>
    <row r="1" spans="1:5" x14ac:dyDescent="0.25">
      <c r="A1" s="10" t="s">
        <v>42</v>
      </c>
    </row>
    <row r="2" spans="1:5" x14ac:dyDescent="0.25">
      <c r="A2" s="34">
        <v>41639</v>
      </c>
    </row>
    <row r="4" spans="1:5" x14ac:dyDescent="0.25">
      <c r="A4" s="165" t="s">
        <v>1</v>
      </c>
      <c r="B4" s="139" t="s">
        <v>43</v>
      </c>
      <c r="C4" s="139"/>
      <c r="D4" s="139" t="s">
        <v>44</v>
      </c>
      <c r="E4" s="139"/>
    </row>
    <row r="5" spans="1:5" ht="30.75" thickBot="1" x14ac:dyDescent="0.3">
      <c r="A5" s="166"/>
      <c r="B5" s="3" t="s">
        <v>45</v>
      </c>
      <c r="C5" s="3" t="s">
        <v>46</v>
      </c>
      <c r="D5" s="3" t="s">
        <v>45</v>
      </c>
      <c r="E5" s="3" t="s">
        <v>46</v>
      </c>
    </row>
    <row r="6" spans="1:5" ht="15.75" thickTop="1" x14ac:dyDescent="0.25">
      <c r="A6" s="5" t="s">
        <v>12</v>
      </c>
      <c r="B6" s="12">
        <v>0</v>
      </c>
      <c r="C6" s="16"/>
      <c r="D6" s="12">
        <v>6</v>
      </c>
      <c r="E6" s="16">
        <v>49.3</v>
      </c>
    </row>
    <row r="7" spans="1:5" x14ac:dyDescent="0.25">
      <c r="A7" s="6" t="s">
        <v>13</v>
      </c>
      <c r="B7" s="13">
        <v>0</v>
      </c>
      <c r="C7" s="17"/>
      <c r="D7" s="13">
        <v>0</v>
      </c>
      <c r="E7" s="17"/>
    </row>
    <row r="8" spans="1:5" x14ac:dyDescent="0.25">
      <c r="A8" s="6" t="s">
        <v>14</v>
      </c>
      <c r="B8" s="13">
        <v>4</v>
      </c>
      <c r="C8" s="17">
        <v>51.25</v>
      </c>
      <c r="D8" s="13">
        <v>18</v>
      </c>
      <c r="E8" s="17">
        <v>42.44</v>
      </c>
    </row>
    <row r="9" spans="1:5" x14ac:dyDescent="0.25">
      <c r="A9" s="6" t="s">
        <v>15</v>
      </c>
      <c r="B9" s="13">
        <v>2</v>
      </c>
      <c r="C9" s="17">
        <v>51.5</v>
      </c>
      <c r="D9" s="13">
        <v>31</v>
      </c>
      <c r="E9" s="17">
        <v>43.5</v>
      </c>
    </row>
    <row r="10" spans="1:5" x14ac:dyDescent="0.25">
      <c r="A10" s="6" t="s">
        <v>16</v>
      </c>
      <c r="B10" s="13">
        <v>0</v>
      </c>
      <c r="C10" s="17"/>
      <c r="D10" s="13">
        <v>3</v>
      </c>
      <c r="E10" s="17">
        <v>42</v>
      </c>
    </row>
    <row r="11" spans="1:5" x14ac:dyDescent="0.25">
      <c r="A11" s="6" t="s">
        <v>17</v>
      </c>
      <c r="B11" s="13">
        <v>1</v>
      </c>
      <c r="C11" s="17">
        <v>44</v>
      </c>
      <c r="D11" s="13">
        <v>11</v>
      </c>
      <c r="E11" s="17">
        <v>43.81818181818182</v>
      </c>
    </row>
    <row r="12" spans="1:5" x14ac:dyDescent="0.25">
      <c r="A12" s="6" t="s">
        <v>18</v>
      </c>
      <c r="B12" s="13">
        <v>5</v>
      </c>
      <c r="C12" s="17">
        <v>50.239999999999995</v>
      </c>
      <c r="D12" s="13">
        <v>36</v>
      </c>
      <c r="E12" s="17">
        <v>42.866666666666674</v>
      </c>
    </row>
    <row r="13" spans="1:5" x14ac:dyDescent="0.25">
      <c r="A13" s="6" t="s">
        <v>19</v>
      </c>
      <c r="B13" s="13">
        <v>3</v>
      </c>
      <c r="C13" s="17">
        <v>59.6</v>
      </c>
      <c r="D13" s="13">
        <v>8</v>
      </c>
      <c r="E13" s="17">
        <v>41.875</v>
      </c>
    </row>
    <row r="14" spans="1:5" x14ac:dyDescent="0.25">
      <c r="A14" s="6" t="s">
        <v>20</v>
      </c>
      <c r="B14" s="13">
        <v>5</v>
      </c>
      <c r="C14" s="17">
        <v>61.8</v>
      </c>
      <c r="D14" s="13">
        <v>15</v>
      </c>
      <c r="E14" s="17">
        <v>43.266666666666666</v>
      </c>
    </row>
    <row r="15" spans="1:5" x14ac:dyDescent="0.25">
      <c r="A15" s="6" t="s">
        <v>21</v>
      </c>
      <c r="B15" s="13">
        <v>1</v>
      </c>
      <c r="C15" s="17">
        <v>35</v>
      </c>
      <c r="D15" s="13">
        <v>3</v>
      </c>
      <c r="E15" s="17">
        <v>43.666666666666664</v>
      </c>
    </row>
    <row r="16" spans="1:5" x14ac:dyDescent="0.25">
      <c r="A16" s="6" t="s">
        <v>22</v>
      </c>
      <c r="B16" s="13">
        <v>0</v>
      </c>
      <c r="C16" s="17"/>
      <c r="D16" s="13">
        <v>7</v>
      </c>
      <c r="E16" s="17">
        <v>46.714285714285715</v>
      </c>
    </row>
    <row r="17" spans="1:5" x14ac:dyDescent="0.25">
      <c r="A17" s="6" t="s">
        <v>23</v>
      </c>
      <c r="B17" s="13">
        <v>2</v>
      </c>
      <c r="C17" s="17">
        <v>59.5</v>
      </c>
      <c r="D17" s="13">
        <v>2</v>
      </c>
      <c r="E17" s="17">
        <v>44.5</v>
      </c>
    </row>
    <row r="18" spans="1:5" x14ac:dyDescent="0.25">
      <c r="A18" s="7" t="s">
        <v>24</v>
      </c>
      <c r="B18" s="13">
        <v>1</v>
      </c>
      <c r="C18" s="17">
        <v>68</v>
      </c>
      <c r="D18" s="13">
        <v>5</v>
      </c>
      <c r="E18" s="17">
        <v>45.6</v>
      </c>
    </row>
    <row r="19" spans="1:5" s="15" customFormat="1" x14ac:dyDescent="0.25">
      <c r="A19" s="7" t="s">
        <v>25</v>
      </c>
      <c r="B19" s="31">
        <v>23</v>
      </c>
      <c r="C19" s="33">
        <v>52.239130434782609</v>
      </c>
      <c r="D19" s="31">
        <v>79</v>
      </c>
      <c r="E19" s="33">
        <v>43.843037974683547</v>
      </c>
    </row>
    <row r="20" spans="1:5" x14ac:dyDescent="0.25">
      <c r="A20" s="7" t="s">
        <v>26</v>
      </c>
      <c r="B20" s="13">
        <v>6</v>
      </c>
      <c r="C20" s="17">
        <v>51.43</v>
      </c>
      <c r="D20" s="13">
        <v>24</v>
      </c>
      <c r="E20" s="17">
        <v>38.65</v>
      </c>
    </row>
    <row r="21" spans="1:5" x14ac:dyDescent="0.25">
      <c r="A21" s="7" t="s">
        <v>27</v>
      </c>
      <c r="B21" s="13">
        <v>0</v>
      </c>
      <c r="C21" s="17"/>
      <c r="D21" s="13">
        <v>10</v>
      </c>
      <c r="E21" s="17">
        <v>42</v>
      </c>
    </row>
    <row r="22" spans="1:5" x14ac:dyDescent="0.25">
      <c r="A22" s="7" t="s">
        <v>28</v>
      </c>
      <c r="B22" s="13">
        <v>3</v>
      </c>
      <c r="C22" s="17">
        <v>50</v>
      </c>
      <c r="D22" s="13">
        <v>6</v>
      </c>
      <c r="E22" s="17">
        <v>35.833333333333336</v>
      </c>
    </row>
    <row r="23" spans="1:5" x14ac:dyDescent="0.25">
      <c r="A23" s="7" t="s">
        <v>29</v>
      </c>
      <c r="B23" s="13">
        <v>1</v>
      </c>
      <c r="C23" s="17">
        <v>55</v>
      </c>
      <c r="D23" s="13">
        <v>4</v>
      </c>
      <c r="E23" s="17">
        <v>37.625</v>
      </c>
    </row>
    <row r="24" spans="1:5" x14ac:dyDescent="0.25">
      <c r="A24" s="7" t="s">
        <v>30</v>
      </c>
      <c r="B24" s="13">
        <v>4</v>
      </c>
      <c r="C24" s="17">
        <v>47.75</v>
      </c>
      <c r="D24" s="13">
        <v>18</v>
      </c>
      <c r="E24" s="17">
        <v>41.5</v>
      </c>
    </row>
    <row r="25" spans="1:5" x14ac:dyDescent="0.25">
      <c r="A25" s="7" t="s">
        <v>31</v>
      </c>
      <c r="B25" s="13">
        <v>1</v>
      </c>
      <c r="C25" s="17">
        <v>60</v>
      </c>
      <c r="D25" s="13">
        <v>10</v>
      </c>
      <c r="E25" s="17">
        <v>43.3</v>
      </c>
    </row>
    <row r="26" spans="1:5" x14ac:dyDescent="0.25">
      <c r="A26" s="7" t="s">
        <v>32</v>
      </c>
      <c r="B26" s="13">
        <v>4</v>
      </c>
      <c r="C26" s="17">
        <v>49.75</v>
      </c>
      <c r="D26" s="13">
        <v>10</v>
      </c>
      <c r="E26" s="17">
        <v>38.200000000000003</v>
      </c>
    </row>
    <row r="27" spans="1:5" x14ac:dyDescent="0.25">
      <c r="A27" s="7" t="s">
        <v>33</v>
      </c>
      <c r="B27" s="13">
        <v>0</v>
      </c>
      <c r="C27" s="24"/>
      <c r="D27" s="13">
        <v>0</v>
      </c>
      <c r="E27" s="24"/>
    </row>
    <row r="28" spans="1:5" x14ac:dyDescent="0.25">
      <c r="A28" s="7" t="s">
        <v>34</v>
      </c>
      <c r="B28" s="13">
        <v>0</v>
      </c>
      <c r="C28" s="24"/>
      <c r="D28" s="13">
        <v>0</v>
      </c>
      <c r="E28" s="24"/>
    </row>
    <row r="29" spans="1:5" x14ac:dyDescent="0.25">
      <c r="A29" s="7" t="s">
        <v>35</v>
      </c>
      <c r="B29" s="13">
        <v>0</v>
      </c>
      <c r="C29" s="17"/>
      <c r="D29" s="13">
        <v>1</v>
      </c>
      <c r="E29" s="17">
        <v>32</v>
      </c>
    </row>
    <row r="30" spans="1:5" x14ac:dyDescent="0.25">
      <c r="A30" s="7" t="s">
        <v>36</v>
      </c>
      <c r="B30" s="13">
        <v>6</v>
      </c>
      <c r="C30" s="17">
        <v>49</v>
      </c>
      <c r="D30" s="13">
        <v>24</v>
      </c>
      <c r="E30" s="17">
        <v>40</v>
      </c>
    </row>
    <row r="31" spans="1:5" ht="15.75" thickBot="1" x14ac:dyDescent="0.3">
      <c r="A31" s="8" t="s">
        <v>37</v>
      </c>
      <c r="B31" s="14">
        <v>0</v>
      </c>
      <c r="C31" s="18"/>
      <c r="D31" s="14">
        <v>10</v>
      </c>
      <c r="E31" s="18">
        <v>42.9</v>
      </c>
    </row>
    <row r="32" spans="1:5" ht="15.75" thickTop="1" x14ac:dyDescent="0.25">
      <c r="A32" s="9" t="s">
        <v>4</v>
      </c>
      <c r="B32" s="12">
        <f>SUM(B6:B31)</f>
        <v>72</v>
      </c>
      <c r="C32" s="25">
        <f>(B6*C6+B7*C7+B8*C8+B9*C9+B10*C10+B11*C11+B12*C12+B13*C13+B14*C14+B15*C15+B16*C16+B17*C17+B18*C18+B19*C19+B20*C20+B21*C21+B22*C22+B23*C23+B24*C24+B25*C25+B26*C26+B27*C27+B28*C28+B29*C29+B30*C30+B31*C31)/B32</f>
        <v>52.39</v>
      </c>
      <c r="D32" s="12">
        <f>SUM(D6:D31)</f>
        <v>341</v>
      </c>
      <c r="E32" s="25">
        <f>(D6*E6+D7*E7+D8*E8+D9*E9+D10*E10+D11*E11+D12*E12+D13*E13+D14*E14+D15*E15+D16*E16+D17*E17+D18*E18+D19*E19+D20*E20+D21*E21+D22*E22+D23*E23+D24*E24+D25*E25+D26*E26+D27*E27+D28*E28+D29*E29+D30*E30+D31*E31)/D32</f>
        <v>42.457829912023463</v>
      </c>
    </row>
    <row r="34" spans="1:1" x14ac:dyDescent="0.25">
      <c r="A34" s="4" t="s">
        <v>47</v>
      </c>
    </row>
  </sheetData>
  <mergeCells count="3">
    <mergeCell ref="A4:A5"/>
    <mergeCell ref="B4:C4"/>
    <mergeCell ref="D4:E4"/>
  </mergeCells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zoomScale="85" zoomScaleNormal="85" workbookViewId="0">
      <selection activeCell="A2" sqref="A2"/>
    </sheetView>
  </sheetViews>
  <sheetFormatPr defaultRowHeight="15" x14ac:dyDescent="0.25"/>
  <cols>
    <col min="1" max="1" width="46.28515625" customWidth="1"/>
    <col min="2" max="7" width="12.28515625" customWidth="1"/>
  </cols>
  <sheetData>
    <row r="1" spans="1:7" s="4" customFormat="1" x14ac:dyDescent="0.25">
      <c r="A1" s="10" t="s">
        <v>434</v>
      </c>
    </row>
    <row r="2" spans="1:7" s="4" customFormat="1" x14ac:dyDescent="0.25">
      <c r="A2" s="34">
        <v>41639</v>
      </c>
    </row>
    <row r="3" spans="1:7" s="4" customFormat="1" x14ac:dyDescent="0.25"/>
    <row r="4" spans="1:7" s="4" customFormat="1" ht="30" customHeight="1" x14ac:dyDescent="0.25">
      <c r="A4" s="120" t="s">
        <v>1</v>
      </c>
      <c r="B4" s="167" t="s">
        <v>435</v>
      </c>
      <c r="C4" s="167"/>
      <c r="D4" s="167" t="s">
        <v>436</v>
      </c>
      <c r="E4" s="167"/>
      <c r="F4" s="167" t="s">
        <v>437</v>
      </c>
      <c r="G4" s="167"/>
    </row>
    <row r="5" spans="1:7" s="4" customFormat="1" ht="30.75" thickBot="1" x14ac:dyDescent="0.3">
      <c r="A5" s="121"/>
      <c r="B5" s="92" t="s">
        <v>438</v>
      </c>
      <c r="C5" s="92" t="s">
        <v>439</v>
      </c>
      <c r="D5" s="92" t="s">
        <v>438</v>
      </c>
      <c r="E5" s="92" t="s">
        <v>439</v>
      </c>
      <c r="F5" s="92" t="s">
        <v>438</v>
      </c>
      <c r="G5" s="92" t="s">
        <v>439</v>
      </c>
    </row>
    <row r="6" spans="1:7" ht="15.75" thickTop="1" x14ac:dyDescent="0.25">
      <c r="A6" s="36" t="s">
        <v>12</v>
      </c>
      <c r="B6" s="61">
        <v>0</v>
      </c>
      <c r="C6" s="61">
        <v>0</v>
      </c>
      <c r="D6" s="61">
        <v>4</v>
      </c>
      <c r="E6" s="61">
        <v>4</v>
      </c>
      <c r="F6" s="61">
        <v>0</v>
      </c>
      <c r="G6" s="61">
        <v>0</v>
      </c>
    </row>
    <row r="7" spans="1:7" x14ac:dyDescent="0.25">
      <c r="A7" s="37" t="s">
        <v>13</v>
      </c>
      <c r="B7" s="63">
        <v>0</v>
      </c>
      <c r="C7" s="63">
        <v>0</v>
      </c>
      <c r="D7" s="63">
        <v>0</v>
      </c>
      <c r="E7" s="63">
        <v>0</v>
      </c>
      <c r="F7" s="63">
        <v>0</v>
      </c>
      <c r="G7" s="63">
        <v>0</v>
      </c>
    </row>
    <row r="8" spans="1:7" x14ac:dyDescent="0.25">
      <c r="A8" s="37" t="s">
        <v>14</v>
      </c>
      <c r="B8" s="63">
        <v>8</v>
      </c>
      <c r="C8" s="63">
        <v>145</v>
      </c>
      <c r="D8" s="63">
        <v>12</v>
      </c>
      <c r="E8" s="63">
        <v>104</v>
      </c>
      <c r="F8" s="63">
        <v>30</v>
      </c>
      <c r="G8" s="63">
        <v>393</v>
      </c>
    </row>
    <row r="9" spans="1:7" x14ac:dyDescent="0.25">
      <c r="A9" s="37" t="s">
        <v>15</v>
      </c>
      <c r="B9" s="63">
        <v>0</v>
      </c>
      <c r="C9" s="63">
        <v>0</v>
      </c>
      <c r="D9" s="63">
        <v>10</v>
      </c>
      <c r="E9" s="63">
        <v>120</v>
      </c>
      <c r="F9" s="63">
        <v>19</v>
      </c>
      <c r="G9" s="63">
        <v>38</v>
      </c>
    </row>
    <row r="10" spans="1:7" x14ac:dyDescent="0.25">
      <c r="A10" s="37" t="s">
        <v>16</v>
      </c>
      <c r="B10" s="63">
        <v>12</v>
      </c>
      <c r="C10" s="63">
        <v>48</v>
      </c>
      <c r="D10" s="63">
        <v>14</v>
      </c>
      <c r="E10" s="63">
        <v>291</v>
      </c>
      <c r="F10" s="63">
        <v>12</v>
      </c>
      <c r="G10" s="63">
        <v>35</v>
      </c>
    </row>
    <row r="11" spans="1:7" x14ac:dyDescent="0.25">
      <c r="A11" s="37" t="s">
        <v>17</v>
      </c>
      <c r="B11" s="63">
        <v>4</v>
      </c>
      <c r="C11" s="63">
        <v>15</v>
      </c>
      <c r="D11" s="63">
        <v>14</v>
      </c>
      <c r="E11" s="63">
        <v>29</v>
      </c>
      <c r="F11" s="63">
        <v>45</v>
      </c>
      <c r="G11" s="63">
        <v>152</v>
      </c>
    </row>
    <row r="12" spans="1:7" x14ac:dyDescent="0.25">
      <c r="A12" s="37" t="s">
        <v>18</v>
      </c>
      <c r="B12" s="63">
        <v>51</v>
      </c>
      <c r="C12" s="63">
        <v>208</v>
      </c>
      <c r="D12" s="63">
        <v>50</v>
      </c>
      <c r="E12" s="63">
        <v>202</v>
      </c>
      <c r="F12" s="63">
        <v>104</v>
      </c>
      <c r="G12" s="63">
        <v>328</v>
      </c>
    </row>
    <row r="13" spans="1:7" x14ac:dyDescent="0.25">
      <c r="A13" s="37" t="s">
        <v>19</v>
      </c>
      <c r="B13" s="63">
        <v>10</v>
      </c>
      <c r="C13" s="63">
        <v>83</v>
      </c>
      <c r="D13" s="63">
        <v>14</v>
      </c>
      <c r="E13" s="63">
        <v>205</v>
      </c>
      <c r="F13" s="63">
        <v>12</v>
      </c>
      <c r="G13" s="63">
        <v>166</v>
      </c>
    </row>
    <row r="14" spans="1:7" x14ac:dyDescent="0.25">
      <c r="A14" s="37" t="s">
        <v>20</v>
      </c>
      <c r="B14" s="63">
        <v>0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</row>
    <row r="15" spans="1:7" x14ac:dyDescent="0.25">
      <c r="A15" s="37" t="s">
        <v>21</v>
      </c>
      <c r="B15" s="63">
        <v>1</v>
      </c>
      <c r="C15" s="63">
        <v>1</v>
      </c>
      <c r="D15" s="63">
        <v>1</v>
      </c>
      <c r="E15" s="63">
        <v>2</v>
      </c>
      <c r="F15" s="63">
        <v>7</v>
      </c>
      <c r="G15" s="63">
        <v>16</v>
      </c>
    </row>
    <row r="16" spans="1:7" x14ac:dyDescent="0.25">
      <c r="A16" s="37" t="s">
        <v>22</v>
      </c>
      <c r="B16" s="63">
        <v>23</v>
      </c>
      <c r="C16" s="63">
        <v>431</v>
      </c>
      <c r="D16" s="63">
        <v>46</v>
      </c>
      <c r="E16" s="63">
        <v>333</v>
      </c>
      <c r="F16" s="63">
        <v>20</v>
      </c>
      <c r="G16" s="63">
        <v>170</v>
      </c>
    </row>
    <row r="17" spans="1:7" x14ac:dyDescent="0.25">
      <c r="A17" s="37" t="s">
        <v>23</v>
      </c>
      <c r="B17" s="63">
        <v>2</v>
      </c>
      <c r="C17" s="63">
        <v>37</v>
      </c>
      <c r="D17" s="63">
        <v>13</v>
      </c>
      <c r="E17" s="63">
        <v>137</v>
      </c>
      <c r="F17" s="63">
        <v>4</v>
      </c>
      <c r="G17" s="63">
        <v>45</v>
      </c>
    </row>
    <row r="18" spans="1:7" x14ac:dyDescent="0.25">
      <c r="A18" s="96" t="s">
        <v>24</v>
      </c>
      <c r="B18" s="63">
        <v>14</v>
      </c>
      <c r="C18" s="63">
        <v>85</v>
      </c>
      <c r="D18" s="63">
        <v>20</v>
      </c>
      <c r="E18" s="63">
        <v>153</v>
      </c>
      <c r="F18" s="63">
        <v>23</v>
      </c>
      <c r="G18" s="63">
        <v>98</v>
      </c>
    </row>
    <row r="19" spans="1:7" x14ac:dyDescent="0.25">
      <c r="A19" s="96" t="s">
        <v>25</v>
      </c>
      <c r="B19" s="63">
        <v>8</v>
      </c>
      <c r="C19" s="63">
        <v>71</v>
      </c>
      <c r="D19" s="63">
        <v>8</v>
      </c>
      <c r="E19" s="63">
        <v>45</v>
      </c>
      <c r="F19" s="63">
        <v>61</v>
      </c>
      <c r="G19" s="63">
        <v>1189</v>
      </c>
    </row>
    <row r="20" spans="1:7" x14ac:dyDescent="0.25">
      <c r="A20" s="96" t="s">
        <v>26</v>
      </c>
      <c r="B20" s="63">
        <v>108</v>
      </c>
      <c r="C20" s="63">
        <v>1197</v>
      </c>
      <c r="D20" s="63">
        <v>38</v>
      </c>
      <c r="E20" s="63">
        <v>553</v>
      </c>
      <c r="F20" s="63">
        <v>211</v>
      </c>
      <c r="G20" s="63">
        <v>1353</v>
      </c>
    </row>
    <row r="21" spans="1:7" x14ac:dyDescent="0.25">
      <c r="A21" s="96" t="s">
        <v>27</v>
      </c>
      <c r="B21" s="63">
        <v>27</v>
      </c>
      <c r="C21" s="63">
        <v>429</v>
      </c>
      <c r="D21" s="63">
        <v>13</v>
      </c>
      <c r="E21" s="63">
        <v>130</v>
      </c>
      <c r="F21" s="63">
        <v>135</v>
      </c>
      <c r="G21" s="63">
        <v>483</v>
      </c>
    </row>
    <row r="22" spans="1:7" x14ac:dyDescent="0.25">
      <c r="A22" s="96" t="s">
        <v>28</v>
      </c>
      <c r="B22" s="63">
        <v>7</v>
      </c>
      <c r="C22" s="63">
        <v>154</v>
      </c>
      <c r="D22" s="63">
        <v>17</v>
      </c>
      <c r="E22" s="63">
        <v>102</v>
      </c>
      <c r="F22" s="63">
        <v>71</v>
      </c>
      <c r="G22" s="63">
        <v>488</v>
      </c>
    </row>
    <row r="23" spans="1:7" x14ac:dyDescent="0.25">
      <c r="A23" s="96" t="s">
        <v>29</v>
      </c>
      <c r="B23" s="63">
        <v>1</v>
      </c>
      <c r="C23" s="63">
        <v>24</v>
      </c>
      <c r="D23" s="63">
        <v>30</v>
      </c>
      <c r="E23" s="63">
        <v>296</v>
      </c>
      <c r="F23" s="63">
        <v>13</v>
      </c>
      <c r="G23" s="63">
        <v>53</v>
      </c>
    </row>
    <row r="24" spans="1:7" x14ac:dyDescent="0.25">
      <c r="A24" s="96" t="s">
        <v>30</v>
      </c>
      <c r="B24" s="63">
        <v>1</v>
      </c>
      <c r="C24" s="63">
        <v>15</v>
      </c>
      <c r="D24" s="63">
        <v>11</v>
      </c>
      <c r="E24" s="63">
        <v>48</v>
      </c>
      <c r="F24" s="63">
        <v>16</v>
      </c>
      <c r="G24" s="63">
        <v>20</v>
      </c>
    </row>
    <row r="25" spans="1:7" x14ac:dyDescent="0.25">
      <c r="A25" s="96" t="s">
        <v>31</v>
      </c>
      <c r="B25" s="63">
        <v>2</v>
      </c>
      <c r="C25" s="63">
        <v>40</v>
      </c>
      <c r="D25" s="63">
        <v>3</v>
      </c>
      <c r="E25" s="63">
        <v>20</v>
      </c>
      <c r="F25" s="63">
        <v>1</v>
      </c>
      <c r="G25" s="63">
        <v>7</v>
      </c>
    </row>
    <row r="26" spans="1:7" x14ac:dyDescent="0.25">
      <c r="A26" s="96" t="s">
        <v>32</v>
      </c>
      <c r="B26" s="63">
        <v>2</v>
      </c>
      <c r="C26" s="63">
        <v>2</v>
      </c>
      <c r="D26" s="63">
        <v>20</v>
      </c>
      <c r="E26" s="63">
        <v>201</v>
      </c>
      <c r="F26" s="63">
        <v>24</v>
      </c>
      <c r="G26" s="63">
        <v>837</v>
      </c>
    </row>
    <row r="27" spans="1:7" x14ac:dyDescent="0.25">
      <c r="A27" s="96" t="s">
        <v>33</v>
      </c>
      <c r="B27" s="63">
        <v>5</v>
      </c>
      <c r="C27" s="63">
        <v>56</v>
      </c>
      <c r="D27" s="63">
        <v>34</v>
      </c>
      <c r="E27" s="63">
        <v>147</v>
      </c>
      <c r="F27" s="63">
        <v>15</v>
      </c>
      <c r="G27" s="63">
        <v>50</v>
      </c>
    </row>
    <row r="28" spans="1:7" ht="30" x14ac:dyDescent="0.25">
      <c r="A28" s="96" t="s">
        <v>34</v>
      </c>
      <c r="B28" s="63">
        <v>1</v>
      </c>
      <c r="C28" s="63">
        <v>4</v>
      </c>
      <c r="D28" s="63">
        <v>8</v>
      </c>
      <c r="E28" s="63">
        <v>36</v>
      </c>
      <c r="F28" s="63">
        <v>2</v>
      </c>
      <c r="G28" s="63">
        <v>31</v>
      </c>
    </row>
    <row r="29" spans="1:7" x14ac:dyDescent="0.25">
      <c r="A29" s="96" t="s">
        <v>35</v>
      </c>
      <c r="B29" s="63">
        <v>0</v>
      </c>
      <c r="C29" s="63">
        <v>0</v>
      </c>
      <c r="D29" s="63">
        <v>0</v>
      </c>
      <c r="E29" s="63">
        <v>0</v>
      </c>
      <c r="F29" s="63">
        <v>1</v>
      </c>
      <c r="G29" s="63">
        <v>10</v>
      </c>
    </row>
    <row r="30" spans="1:7" x14ac:dyDescent="0.25">
      <c r="A30" s="96" t="s">
        <v>36</v>
      </c>
      <c r="B30" s="63">
        <v>1</v>
      </c>
      <c r="C30" s="63">
        <v>17</v>
      </c>
      <c r="D30" s="63">
        <v>197</v>
      </c>
      <c r="E30" s="63">
        <v>1417</v>
      </c>
      <c r="F30" s="63">
        <v>0</v>
      </c>
      <c r="G30" s="63">
        <v>0</v>
      </c>
    </row>
    <row r="31" spans="1:7" ht="15.75" thickBot="1" x14ac:dyDescent="0.3">
      <c r="A31" s="97" t="s">
        <v>37</v>
      </c>
      <c r="B31" s="65">
        <v>23</v>
      </c>
      <c r="C31" s="65">
        <v>336</v>
      </c>
      <c r="D31" s="65">
        <v>15</v>
      </c>
      <c r="E31" s="65">
        <v>258</v>
      </c>
      <c r="F31" s="65">
        <v>0</v>
      </c>
      <c r="G31" s="65">
        <v>0</v>
      </c>
    </row>
    <row r="32" spans="1:7" ht="15.75" thickTop="1" x14ac:dyDescent="0.25">
      <c r="A32" s="104" t="s">
        <v>4</v>
      </c>
      <c r="B32" s="61">
        <f>SUM(B6:B31)</f>
        <v>311</v>
      </c>
      <c r="C32" s="61">
        <f t="shared" ref="C32:G32" si="0">SUM(C6:C31)</f>
        <v>3398</v>
      </c>
      <c r="D32" s="61">
        <f t="shared" si="0"/>
        <v>592</v>
      </c>
      <c r="E32" s="61">
        <f t="shared" si="0"/>
        <v>4833</v>
      </c>
      <c r="F32" s="61">
        <f t="shared" si="0"/>
        <v>826</v>
      </c>
      <c r="G32" s="61">
        <f t="shared" si="0"/>
        <v>5962</v>
      </c>
    </row>
  </sheetData>
  <mergeCells count="4">
    <mergeCell ref="A4:A5"/>
    <mergeCell ref="B4:C4"/>
    <mergeCell ref="D4:E4"/>
    <mergeCell ref="F4:G4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zoomScale="70" zoomScaleNormal="70" workbookViewId="0">
      <selection activeCell="A2" sqref="A2"/>
    </sheetView>
  </sheetViews>
  <sheetFormatPr defaultRowHeight="15" x14ac:dyDescent="0.25"/>
  <cols>
    <col min="1" max="1" width="49.85546875" style="4" customWidth="1"/>
    <col min="2" max="9" width="12.85546875" style="4" customWidth="1"/>
    <col min="10" max="16384" width="9.140625" style="4"/>
  </cols>
  <sheetData>
    <row r="1" spans="1:9" x14ac:dyDescent="0.25">
      <c r="A1" s="10" t="s">
        <v>378</v>
      </c>
    </row>
    <row r="2" spans="1:9" x14ac:dyDescent="0.25">
      <c r="A2" s="34">
        <v>41639</v>
      </c>
    </row>
    <row r="4" spans="1:9" x14ac:dyDescent="0.25">
      <c r="A4" s="122" t="s">
        <v>1</v>
      </c>
      <c r="B4" s="124" t="s">
        <v>363</v>
      </c>
      <c r="C4" s="125"/>
      <c r="D4" s="124" t="s">
        <v>364</v>
      </c>
      <c r="E4" s="125"/>
      <c r="F4" s="124" t="s">
        <v>365</v>
      </c>
      <c r="G4" s="125"/>
      <c r="H4" s="126" t="s">
        <v>366</v>
      </c>
      <c r="I4" s="120" t="s">
        <v>4</v>
      </c>
    </row>
    <row r="5" spans="1:9" ht="30.75" thickBot="1" x14ac:dyDescent="0.3">
      <c r="A5" s="123"/>
      <c r="B5" s="70" t="s">
        <v>367</v>
      </c>
      <c r="C5" s="70" t="s">
        <v>368</v>
      </c>
      <c r="D5" s="70" t="s">
        <v>367</v>
      </c>
      <c r="E5" s="70" t="s">
        <v>368</v>
      </c>
      <c r="F5" s="70" t="s">
        <v>367</v>
      </c>
      <c r="G5" s="70" t="s">
        <v>368</v>
      </c>
      <c r="H5" s="127"/>
      <c r="I5" s="121"/>
    </row>
    <row r="6" spans="1:9" ht="15.75" thickTop="1" x14ac:dyDescent="0.25">
      <c r="A6" s="5" t="s">
        <v>12</v>
      </c>
      <c r="B6" s="75">
        <v>4</v>
      </c>
      <c r="C6" s="75">
        <v>0</v>
      </c>
      <c r="D6" s="75">
        <v>0</v>
      </c>
      <c r="E6" s="75">
        <v>0</v>
      </c>
      <c r="F6" s="75">
        <v>4</v>
      </c>
      <c r="G6" s="75">
        <v>0</v>
      </c>
      <c r="H6" s="76">
        <v>0</v>
      </c>
      <c r="I6" s="77">
        <f>SUM(B6:H6)</f>
        <v>8</v>
      </c>
    </row>
    <row r="7" spans="1:9" x14ac:dyDescent="0.25">
      <c r="A7" s="6" t="s">
        <v>13</v>
      </c>
      <c r="B7" s="75">
        <v>0</v>
      </c>
      <c r="C7" s="75">
        <v>0</v>
      </c>
      <c r="D7" s="75">
        <v>0</v>
      </c>
      <c r="E7" s="75">
        <v>0</v>
      </c>
      <c r="F7" s="75">
        <v>0</v>
      </c>
      <c r="G7" s="75">
        <v>0</v>
      </c>
      <c r="H7" s="76">
        <v>0</v>
      </c>
      <c r="I7" s="78">
        <f t="shared" ref="I7:I32" si="0">SUM(B7:H7)</f>
        <v>0</v>
      </c>
    </row>
    <row r="8" spans="1:9" x14ac:dyDescent="0.25">
      <c r="A8" s="6" t="s">
        <v>14</v>
      </c>
      <c r="B8" s="75">
        <v>6</v>
      </c>
      <c r="C8" s="75">
        <v>4</v>
      </c>
      <c r="D8" s="75">
        <v>0</v>
      </c>
      <c r="E8" s="75">
        <v>0</v>
      </c>
      <c r="F8" s="75">
        <v>12</v>
      </c>
      <c r="G8" s="75">
        <v>4</v>
      </c>
      <c r="H8" s="76">
        <v>15</v>
      </c>
      <c r="I8" s="78">
        <f t="shared" si="0"/>
        <v>41</v>
      </c>
    </row>
    <row r="9" spans="1:9" x14ac:dyDescent="0.25">
      <c r="A9" s="6" t="s">
        <v>15</v>
      </c>
      <c r="B9" s="75">
        <v>13</v>
      </c>
      <c r="C9" s="75">
        <v>9</v>
      </c>
      <c r="D9" s="75">
        <v>0</v>
      </c>
      <c r="E9" s="75">
        <v>0</v>
      </c>
      <c r="F9" s="75">
        <v>24</v>
      </c>
      <c r="G9" s="75">
        <v>13</v>
      </c>
      <c r="H9" s="76">
        <v>11</v>
      </c>
      <c r="I9" s="78">
        <f t="shared" si="0"/>
        <v>70</v>
      </c>
    </row>
    <row r="10" spans="1:9" x14ac:dyDescent="0.25">
      <c r="A10" s="6" t="s">
        <v>16</v>
      </c>
      <c r="B10" s="75">
        <v>1</v>
      </c>
      <c r="C10" s="75">
        <v>0</v>
      </c>
      <c r="D10" s="75">
        <v>0</v>
      </c>
      <c r="E10" s="75">
        <v>0</v>
      </c>
      <c r="F10" s="75">
        <v>1</v>
      </c>
      <c r="G10" s="75">
        <v>0</v>
      </c>
      <c r="H10" s="76">
        <v>1</v>
      </c>
      <c r="I10" s="78">
        <f t="shared" si="0"/>
        <v>3</v>
      </c>
    </row>
    <row r="11" spans="1:9" x14ac:dyDescent="0.25">
      <c r="A11" s="6" t="s">
        <v>17</v>
      </c>
      <c r="B11" s="75">
        <v>3</v>
      </c>
      <c r="C11" s="75">
        <v>1</v>
      </c>
      <c r="D11" s="75">
        <v>0</v>
      </c>
      <c r="E11" s="75">
        <v>0</v>
      </c>
      <c r="F11" s="75">
        <v>8</v>
      </c>
      <c r="G11" s="75">
        <v>2</v>
      </c>
      <c r="H11" s="76">
        <v>11</v>
      </c>
      <c r="I11" s="78">
        <f t="shared" si="0"/>
        <v>25</v>
      </c>
    </row>
    <row r="12" spans="1:9" x14ac:dyDescent="0.25">
      <c r="A12" s="6" t="s">
        <v>18</v>
      </c>
      <c r="B12" s="75">
        <v>8</v>
      </c>
      <c r="C12" s="75">
        <v>2</v>
      </c>
      <c r="D12" s="75">
        <v>6</v>
      </c>
      <c r="E12" s="75">
        <v>0</v>
      </c>
      <c r="F12" s="75">
        <v>19</v>
      </c>
      <c r="G12" s="75">
        <v>3</v>
      </c>
      <c r="H12" s="76">
        <v>49</v>
      </c>
      <c r="I12" s="78">
        <f t="shared" si="0"/>
        <v>87</v>
      </c>
    </row>
    <row r="13" spans="1:9" x14ac:dyDescent="0.25">
      <c r="A13" s="6" t="s">
        <v>19</v>
      </c>
      <c r="B13" s="75">
        <v>5</v>
      </c>
      <c r="C13" s="75">
        <v>2</v>
      </c>
      <c r="D13" s="75">
        <v>0</v>
      </c>
      <c r="E13" s="75">
        <v>0</v>
      </c>
      <c r="F13" s="75">
        <v>7</v>
      </c>
      <c r="G13" s="75">
        <v>2</v>
      </c>
      <c r="H13" s="76">
        <v>11</v>
      </c>
      <c r="I13" s="78">
        <f t="shared" si="0"/>
        <v>27</v>
      </c>
    </row>
    <row r="14" spans="1:9" x14ac:dyDescent="0.25">
      <c r="A14" s="6" t="s">
        <v>20</v>
      </c>
      <c r="B14" s="75">
        <v>2</v>
      </c>
      <c r="C14" s="75">
        <v>1</v>
      </c>
      <c r="D14" s="75">
        <v>0</v>
      </c>
      <c r="E14" s="75">
        <v>0</v>
      </c>
      <c r="F14" s="75">
        <v>0</v>
      </c>
      <c r="G14" s="75">
        <v>0</v>
      </c>
      <c r="H14" s="76">
        <v>3</v>
      </c>
      <c r="I14" s="78">
        <f t="shared" si="0"/>
        <v>6</v>
      </c>
    </row>
    <row r="15" spans="1:9" x14ac:dyDescent="0.25">
      <c r="A15" s="6" t="s">
        <v>21</v>
      </c>
      <c r="B15" s="75">
        <v>3</v>
      </c>
      <c r="C15" s="75">
        <v>0</v>
      </c>
      <c r="D15" s="75">
        <v>0</v>
      </c>
      <c r="E15" s="75">
        <v>0</v>
      </c>
      <c r="F15" s="75">
        <v>3</v>
      </c>
      <c r="G15" s="75">
        <v>0</v>
      </c>
      <c r="H15" s="76">
        <v>0</v>
      </c>
      <c r="I15" s="78">
        <f t="shared" si="0"/>
        <v>6</v>
      </c>
    </row>
    <row r="16" spans="1:9" x14ac:dyDescent="0.25">
      <c r="A16" s="6" t="s">
        <v>22</v>
      </c>
      <c r="B16" s="75">
        <v>4</v>
      </c>
      <c r="C16" s="75">
        <v>3</v>
      </c>
      <c r="D16" s="75">
        <v>2</v>
      </c>
      <c r="E16" s="75">
        <v>2</v>
      </c>
      <c r="F16" s="75">
        <v>6</v>
      </c>
      <c r="G16" s="75">
        <v>3</v>
      </c>
      <c r="H16" s="76">
        <v>6</v>
      </c>
      <c r="I16" s="78">
        <f t="shared" si="0"/>
        <v>26</v>
      </c>
    </row>
    <row r="17" spans="1:11" x14ac:dyDescent="0.25">
      <c r="A17" s="6" t="s">
        <v>23</v>
      </c>
      <c r="B17" s="75">
        <v>4</v>
      </c>
      <c r="C17" s="75">
        <v>3</v>
      </c>
      <c r="D17" s="75">
        <v>0</v>
      </c>
      <c r="E17" s="75">
        <v>0</v>
      </c>
      <c r="F17" s="75">
        <v>5</v>
      </c>
      <c r="G17" s="75">
        <v>2</v>
      </c>
      <c r="H17" s="76">
        <v>3</v>
      </c>
      <c r="I17" s="78">
        <f t="shared" si="0"/>
        <v>17</v>
      </c>
    </row>
    <row r="18" spans="1:11" x14ac:dyDescent="0.25">
      <c r="A18" s="7" t="s">
        <v>24</v>
      </c>
      <c r="B18" s="75">
        <v>1</v>
      </c>
      <c r="C18" s="75">
        <v>0</v>
      </c>
      <c r="D18" s="75">
        <v>0</v>
      </c>
      <c r="E18" s="75">
        <v>0</v>
      </c>
      <c r="F18" s="75">
        <v>1</v>
      </c>
      <c r="G18" s="75">
        <v>0</v>
      </c>
      <c r="H18" s="76">
        <v>8</v>
      </c>
      <c r="I18" s="78">
        <f t="shared" si="0"/>
        <v>10</v>
      </c>
    </row>
    <row r="19" spans="1:11" s="15" customFormat="1" x14ac:dyDescent="0.25">
      <c r="A19" s="7" t="s">
        <v>25</v>
      </c>
      <c r="B19" s="31">
        <v>6</v>
      </c>
      <c r="C19" s="31">
        <v>0</v>
      </c>
      <c r="D19" s="31">
        <v>9</v>
      </c>
      <c r="E19" s="31">
        <v>0</v>
      </c>
      <c r="F19" s="31">
        <v>16</v>
      </c>
      <c r="G19" s="31">
        <v>1</v>
      </c>
      <c r="H19" s="31">
        <v>30</v>
      </c>
      <c r="I19" s="78">
        <f t="shared" si="0"/>
        <v>62</v>
      </c>
      <c r="K19" s="4"/>
    </row>
    <row r="20" spans="1:11" x14ac:dyDescent="0.25">
      <c r="A20" s="7" t="s">
        <v>26</v>
      </c>
      <c r="B20" s="78">
        <v>0</v>
      </c>
      <c r="C20" s="78">
        <v>0</v>
      </c>
      <c r="D20" s="78">
        <v>2</v>
      </c>
      <c r="E20" s="78">
        <v>0</v>
      </c>
      <c r="F20" s="78">
        <v>3</v>
      </c>
      <c r="G20" s="78">
        <v>0</v>
      </c>
      <c r="H20" s="79">
        <v>12</v>
      </c>
      <c r="I20" s="78">
        <f t="shared" si="0"/>
        <v>17</v>
      </c>
    </row>
    <row r="21" spans="1:11" x14ac:dyDescent="0.25">
      <c r="A21" s="7" t="s">
        <v>27</v>
      </c>
      <c r="B21" s="75">
        <v>3</v>
      </c>
      <c r="C21" s="75">
        <v>0</v>
      </c>
      <c r="D21" s="75">
        <v>0</v>
      </c>
      <c r="E21" s="75">
        <v>0</v>
      </c>
      <c r="F21" s="75">
        <v>3</v>
      </c>
      <c r="G21" s="75">
        <v>0</v>
      </c>
      <c r="H21" s="76">
        <v>14</v>
      </c>
      <c r="I21" s="78">
        <f t="shared" si="0"/>
        <v>20</v>
      </c>
    </row>
    <row r="22" spans="1:11" x14ac:dyDescent="0.25">
      <c r="A22" s="7" t="s">
        <v>28</v>
      </c>
      <c r="B22" s="75">
        <v>1</v>
      </c>
      <c r="C22" s="75">
        <v>0</v>
      </c>
      <c r="D22" s="75">
        <v>0</v>
      </c>
      <c r="E22" s="75">
        <v>0</v>
      </c>
      <c r="F22" s="75">
        <v>4</v>
      </c>
      <c r="G22" s="75">
        <v>0</v>
      </c>
      <c r="H22" s="76">
        <v>11</v>
      </c>
      <c r="I22" s="78">
        <f t="shared" si="0"/>
        <v>16</v>
      </c>
    </row>
    <row r="23" spans="1:11" x14ac:dyDescent="0.25">
      <c r="A23" s="7" t="s">
        <v>29</v>
      </c>
      <c r="B23" s="75">
        <v>1</v>
      </c>
      <c r="C23" s="75">
        <v>1</v>
      </c>
      <c r="D23" s="75">
        <v>3</v>
      </c>
      <c r="E23" s="75">
        <v>0</v>
      </c>
      <c r="F23" s="75">
        <v>1</v>
      </c>
      <c r="G23" s="75">
        <v>0</v>
      </c>
      <c r="H23" s="76">
        <v>3</v>
      </c>
      <c r="I23" s="78">
        <f t="shared" si="0"/>
        <v>9</v>
      </c>
    </row>
    <row r="24" spans="1:11" x14ac:dyDescent="0.25">
      <c r="A24" s="7" t="s">
        <v>30</v>
      </c>
      <c r="B24" s="75">
        <v>13</v>
      </c>
      <c r="C24" s="75">
        <v>10</v>
      </c>
      <c r="D24" s="75">
        <v>0</v>
      </c>
      <c r="E24" s="75">
        <v>0</v>
      </c>
      <c r="F24" s="75">
        <v>19</v>
      </c>
      <c r="G24" s="75">
        <v>12</v>
      </c>
      <c r="H24" s="76">
        <v>23</v>
      </c>
      <c r="I24" s="78">
        <f t="shared" si="0"/>
        <v>77</v>
      </c>
    </row>
    <row r="25" spans="1:11" x14ac:dyDescent="0.25">
      <c r="A25" s="7" t="s">
        <v>31</v>
      </c>
      <c r="B25" s="75">
        <v>4</v>
      </c>
      <c r="C25" s="75">
        <v>0</v>
      </c>
      <c r="D25" s="75">
        <v>0</v>
      </c>
      <c r="E25" s="75">
        <v>0</v>
      </c>
      <c r="F25" s="75">
        <v>10</v>
      </c>
      <c r="G25" s="75">
        <v>1</v>
      </c>
      <c r="H25" s="76">
        <v>20</v>
      </c>
      <c r="I25" s="78">
        <f t="shared" si="0"/>
        <v>35</v>
      </c>
    </row>
    <row r="26" spans="1:11" s="15" customFormat="1" x14ac:dyDescent="0.25">
      <c r="A26" s="7" t="s">
        <v>32</v>
      </c>
      <c r="B26" s="78">
        <v>5</v>
      </c>
      <c r="C26" s="78">
        <v>0</v>
      </c>
      <c r="D26" s="78">
        <v>0</v>
      </c>
      <c r="E26" s="78">
        <v>0</v>
      </c>
      <c r="F26" s="78">
        <v>8</v>
      </c>
      <c r="G26" s="78">
        <v>0</v>
      </c>
      <c r="H26" s="79">
        <v>14</v>
      </c>
      <c r="I26" s="78">
        <f t="shared" si="0"/>
        <v>27</v>
      </c>
      <c r="K26" s="4"/>
    </row>
    <row r="27" spans="1:11" x14ac:dyDescent="0.25">
      <c r="A27" s="7" t="s">
        <v>33</v>
      </c>
      <c r="B27" s="78">
        <v>0</v>
      </c>
      <c r="C27" s="78">
        <v>0</v>
      </c>
      <c r="D27" s="78">
        <v>0</v>
      </c>
      <c r="E27" s="78">
        <v>0</v>
      </c>
      <c r="F27" s="78">
        <v>0</v>
      </c>
      <c r="G27" s="78">
        <v>0</v>
      </c>
      <c r="H27" s="79">
        <v>0</v>
      </c>
      <c r="I27" s="78">
        <f t="shared" si="0"/>
        <v>0</v>
      </c>
    </row>
    <row r="28" spans="1:11" x14ac:dyDescent="0.25">
      <c r="A28" s="7" t="s">
        <v>34</v>
      </c>
      <c r="B28" s="78">
        <v>0</v>
      </c>
      <c r="C28" s="78">
        <v>0</v>
      </c>
      <c r="D28" s="78">
        <v>0</v>
      </c>
      <c r="E28" s="78">
        <v>0</v>
      </c>
      <c r="F28" s="78">
        <v>0</v>
      </c>
      <c r="G28" s="78">
        <v>0</v>
      </c>
      <c r="H28" s="79">
        <v>0</v>
      </c>
      <c r="I28" s="78">
        <f t="shared" si="0"/>
        <v>0</v>
      </c>
    </row>
    <row r="29" spans="1:11" x14ac:dyDescent="0.25">
      <c r="A29" s="7" t="s">
        <v>35</v>
      </c>
      <c r="B29" s="78">
        <v>0</v>
      </c>
      <c r="C29" s="78">
        <v>0</v>
      </c>
      <c r="D29" s="78">
        <v>0</v>
      </c>
      <c r="E29" s="78">
        <v>0</v>
      </c>
      <c r="F29" s="78">
        <v>1</v>
      </c>
      <c r="G29" s="78">
        <v>0</v>
      </c>
      <c r="H29" s="79">
        <v>0</v>
      </c>
      <c r="I29" s="78">
        <f t="shared" si="0"/>
        <v>1</v>
      </c>
    </row>
    <row r="30" spans="1:11" x14ac:dyDescent="0.25">
      <c r="A30" s="7" t="s">
        <v>36</v>
      </c>
      <c r="B30" s="78">
        <v>4</v>
      </c>
      <c r="C30" s="78">
        <v>0</v>
      </c>
      <c r="D30" s="78">
        <v>0</v>
      </c>
      <c r="E30" s="78">
        <v>0</v>
      </c>
      <c r="F30" s="78">
        <v>7</v>
      </c>
      <c r="G30" s="78">
        <v>0</v>
      </c>
      <c r="H30" s="79">
        <v>15</v>
      </c>
      <c r="I30" s="78">
        <f t="shared" si="0"/>
        <v>26</v>
      </c>
    </row>
    <row r="31" spans="1:11" ht="15.75" thickBot="1" x14ac:dyDescent="0.3">
      <c r="A31" s="8" t="s">
        <v>37</v>
      </c>
      <c r="B31" s="80">
        <v>2</v>
      </c>
      <c r="C31" s="80">
        <v>0</v>
      </c>
      <c r="D31" s="80">
        <v>0</v>
      </c>
      <c r="E31" s="80">
        <v>0</v>
      </c>
      <c r="F31" s="80">
        <v>0</v>
      </c>
      <c r="G31" s="80">
        <v>0</v>
      </c>
      <c r="H31" s="80">
        <v>1</v>
      </c>
      <c r="I31" s="80">
        <f t="shared" si="0"/>
        <v>3</v>
      </c>
    </row>
    <row r="32" spans="1:11" ht="15.75" thickTop="1" x14ac:dyDescent="0.25">
      <c r="A32" s="9" t="s">
        <v>4</v>
      </c>
      <c r="B32" s="77">
        <f>SUM(B6:B31)</f>
        <v>93</v>
      </c>
      <c r="C32" s="77">
        <f t="shared" ref="C32:H32" si="1">SUM(C6:C31)</f>
        <v>36</v>
      </c>
      <c r="D32" s="77">
        <f t="shared" si="1"/>
        <v>22</v>
      </c>
      <c r="E32" s="77">
        <f t="shared" si="1"/>
        <v>2</v>
      </c>
      <c r="F32" s="77">
        <f t="shared" si="1"/>
        <v>162</v>
      </c>
      <c r="G32" s="77">
        <f t="shared" si="1"/>
        <v>43</v>
      </c>
      <c r="H32" s="77">
        <f t="shared" si="1"/>
        <v>261</v>
      </c>
      <c r="I32" s="77">
        <f t="shared" si="0"/>
        <v>619</v>
      </c>
    </row>
    <row r="38" spans="1:9" x14ac:dyDescent="0.25">
      <c r="A38" s="122" t="s">
        <v>1</v>
      </c>
      <c r="B38" s="128" t="s">
        <v>363</v>
      </c>
      <c r="C38" s="129"/>
      <c r="D38" s="128" t="s">
        <v>364</v>
      </c>
      <c r="E38" s="129"/>
      <c r="F38" s="128" t="s">
        <v>365</v>
      </c>
      <c r="G38" s="129"/>
      <c r="H38" s="128" t="s">
        <v>366</v>
      </c>
      <c r="I38" s="120" t="s">
        <v>4</v>
      </c>
    </row>
    <row r="39" spans="1:9" ht="30.75" thickBot="1" x14ac:dyDescent="0.3">
      <c r="A39" s="123"/>
      <c r="B39" s="70" t="s">
        <v>367</v>
      </c>
      <c r="C39" s="70" t="s">
        <v>368</v>
      </c>
      <c r="D39" s="70" t="s">
        <v>367</v>
      </c>
      <c r="E39" s="70" t="s">
        <v>368</v>
      </c>
      <c r="F39" s="70" t="s">
        <v>367</v>
      </c>
      <c r="G39" s="70" t="s">
        <v>368</v>
      </c>
      <c r="H39" s="130"/>
      <c r="I39" s="121"/>
    </row>
    <row r="40" spans="1:9" ht="15.75" thickTop="1" x14ac:dyDescent="0.25">
      <c r="A40" s="5" t="s">
        <v>369</v>
      </c>
      <c r="B40" s="5">
        <v>25</v>
      </c>
      <c r="C40" s="5">
        <v>7</v>
      </c>
      <c r="D40" s="5">
        <v>5</v>
      </c>
      <c r="E40" s="5">
        <v>1</v>
      </c>
      <c r="F40" s="5">
        <v>34</v>
      </c>
      <c r="G40" s="5">
        <v>6</v>
      </c>
      <c r="H40" s="5">
        <v>38</v>
      </c>
      <c r="I40" s="9">
        <f t="shared" ref="I40:I50" si="2">SUM(B40:H40)</f>
        <v>116</v>
      </c>
    </row>
    <row r="41" spans="1:9" x14ac:dyDescent="0.25">
      <c r="A41" s="6" t="s">
        <v>320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3</v>
      </c>
      <c r="I41" s="7">
        <f t="shared" si="2"/>
        <v>3</v>
      </c>
    </row>
    <row r="42" spans="1:9" x14ac:dyDescent="0.25">
      <c r="A42" s="6" t="s">
        <v>370</v>
      </c>
      <c r="B42" s="6">
        <v>7</v>
      </c>
      <c r="C42" s="6">
        <v>3</v>
      </c>
      <c r="D42" s="6">
        <v>0</v>
      </c>
      <c r="E42" s="6">
        <v>0</v>
      </c>
      <c r="F42" s="6">
        <v>11</v>
      </c>
      <c r="G42" s="6">
        <v>3</v>
      </c>
      <c r="H42" s="6">
        <v>12</v>
      </c>
      <c r="I42" s="7">
        <f t="shared" si="2"/>
        <v>36</v>
      </c>
    </row>
    <row r="43" spans="1:9" x14ac:dyDescent="0.25">
      <c r="A43" s="6" t="s">
        <v>371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2</v>
      </c>
      <c r="I43" s="7">
        <f t="shared" si="2"/>
        <v>2</v>
      </c>
    </row>
    <row r="44" spans="1:9" x14ac:dyDescent="0.25">
      <c r="A44" s="6" t="s">
        <v>372</v>
      </c>
      <c r="B44" s="6">
        <v>8</v>
      </c>
      <c r="C44" s="6">
        <v>3</v>
      </c>
      <c r="D44" s="6">
        <v>0</v>
      </c>
      <c r="E44" s="6">
        <v>0</v>
      </c>
      <c r="F44" s="6">
        <v>16</v>
      </c>
      <c r="G44" s="6">
        <v>3</v>
      </c>
      <c r="H44" s="6">
        <v>55</v>
      </c>
      <c r="I44" s="7">
        <f t="shared" si="2"/>
        <v>85</v>
      </c>
    </row>
    <row r="45" spans="1:9" x14ac:dyDescent="0.25">
      <c r="A45" s="6" t="s">
        <v>373</v>
      </c>
      <c r="B45" s="6">
        <v>4</v>
      </c>
      <c r="C45" s="6">
        <v>0</v>
      </c>
      <c r="D45" s="6">
        <v>0</v>
      </c>
      <c r="E45" s="6">
        <v>0</v>
      </c>
      <c r="F45" s="6">
        <v>18</v>
      </c>
      <c r="G45" s="6">
        <v>1</v>
      </c>
      <c r="H45" s="6">
        <v>27</v>
      </c>
      <c r="I45" s="7">
        <f t="shared" si="2"/>
        <v>50</v>
      </c>
    </row>
    <row r="46" spans="1:9" x14ac:dyDescent="0.25">
      <c r="A46" s="6" t="s">
        <v>374</v>
      </c>
      <c r="B46" s="6">
        <v>34</v>
      </c>
      <c r="C46" s="6">
        <v>19</v>
      </c>
      <c r="D46" s="6">
        <v>1</v>
      </c>
      <c r="E46" s="6">
        <v>1</v>
      </c>
      <c r="F46" s="6">
        <v>61</v>
      </c>
      <c r="G46" s="6">
        <v>28</v>
      </c>
      <c r="H46" s="6">
        <v>69</v>
      </c>
      <c r="I46" s="7">
        <f t="shared" si="2"/>
        <v>213</v>
      </c>
    </row>
    <row r="47" spans="1:9" x14ac:dyDescent="0.25">
      <c r="A47" s="6" t="s">
        <v>375</v>
      </c>
      <c r="B47" s="6">
        <v>6</v>
      </c>
      <c r="C47" s="6">
        <v>0</v>
      </c>
      <c r="D47" s="6">
        <v>0</v>
      </c>
      <c r="E47" s="6">
        <v>0</v>
      </c>
      <c r="F47" s="6">
        <v>8</v>
      </c>
      <c r="G47" s="6">
        <v>0</v>
      </c>
      <c r="H47" s="6">
        <v>5</v>
      </c>
      <c r="I47" s="7">
        <f t="shared" si="2"/>
        <v>19</v>
      </c>
    </row>
    <row r="48" spans="1:9" x14ac:dyDescent="0.25">
      <c r="A48" s="6" t="s">
        <v>376</v>
      </c>
      <c r="B48" s="6">
        <v>4</v>
      </c>
      <c r="C48" s="6">
        <v>2</v>
      </c>
      <c r="D48" s="6">
        <v>14</v>
      </c>
      <c r="E48" s="6">
        <v>0</v>
      </c>
      <c r="F48" s="6">
        <v>2</v>
      </c>
      <c r="G48" s="6">
        <v>1</v>
      </c>
      <c r="H48" s="6">
        <v>36</v>
      </c>
      <c r="I48" s="7">
        <f t="shared" si="2"/>
        <v>59</v>
      </c>
    </row>
    <row r="49" spans="1:9" ht="15.75" thickBot="1" x14ac:dyDescent="0.3">
      <c r="A49" s="81" t="s">
        <v>377</v>
      </c>
      <c r="B49" s="81">
        <v>5</v>
      </c>
      <c r="C49" s="81">
        <v>2</v>
      </c>
      <c r="D49" s="81">
        <v>2</v>
      </c>
      <c r="E49" s="81">
        <v>0</v>
      </c>
      <c r="F49" s="81">
        <v>12</v>
      </c>
      <c r="G49" s="81">
        <v>1</v>
      </c>
      <c r="H49" s="81">
        <v>14</v>
      </c>
      <c r="I49" s="8">
        <f t="shared" si="2"/>
        <v>36</v>
      </c>
    </row>
    <row r="50" spans="1:9" ht="15.75" thickTop="1" x14ac:dyDescent="0.25">
      <c r="A50" s="9" t="s">
        <v>4</v>
      </c>
      <c r="B50" s="77">
        <f>SUM(B40:B49)</f>
        <v>93</v>
      </c>
      <c r="C50" s="77">
        <f t="shared" ref="C50:H50" si="3">SUM(C40:C49)</f>
        <v>36</v>
      </c>
      <c r="D50" s="77">
        <f t="shared" si="3"/>
        <v>22</v>
      </c>
      <c r="E50" s="77">
        <f t="shared" si="3"/>
        <v>2</v>
      </c>
      <c r="F50" s="77">
        <f t="shared" si="3"/>
        <v>162</v>
      </c>
      <c r="G50" s="77">
        <f t="shared" si="3"/>
        <v>43</v>
      </c>
      <c r="H50" s="77">
        <f t="shared" si="3"/>
        <v>261</v>
      </c>
      <c r="I50" s="77">
        <f t="shared" si="2"/>
        <v>619</v>
      </c>
    </row>
  </sheetData>
  <mergeCells count="12">
    <mergeCell ref="I38:I39"/>
    <mergeCell ref="A4:A5"/>
    <mergeCell ref="B4:C4"/>
    <mergeCell ref="D4:E4"/>
    <mergeCell ref="F4:G4"/>
    <mergeCell ref="H4:H5"/>
    <mergeCell ref="I4:I5"/>
    <mergeCell ref="A38:A39"/>
    <mergeCell ref="B38:C38"/>
    <mergeCell ref="D38:E38"/>
    <mergeCell ref="F38:G38"/>
    <mergeCell ref="H38:H39"/>
  </mergeCells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="85" zoomScaleNormal="85" workbookViewId="0">
      <selection activeCell="A2" sqref="A2"/>
    </sheetView>
  </sheetViews>
  <sheetFormatPr defaultRowHeight="15" x14ac:dyDescent="0.25"/>
  <cols>
    <col min="1" max="1" width="44.7109375" customWidth="1"/>
  </cols>
  <sheetData>
    <row r="1" spans="1:13" x14ac:dyDescent="0.25">
      <c r="A1" s="10" t="s">
        <v>440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x14ac:dyDescent="0.25">
      <c r="A2" s="34">
        <v>41639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x14ac:dyDescent="0.25">
      <c r="A4" s="122" t="s">
        <v>1</v>
      </c>
      <c r="B4" s="133" t="s">
        <v>441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9" t="s">
        <v>4</v>
      </c>
    </row>
    <row r="5" spans="1:13" ht="109.5" customHeight="1" x14ac:dyDescent="0.25">
      <c r="A5" s="168"/>
      <c r="B5" s="169" t="s">
        <v>442</v>
      </c>
      <c r="C5" s="169" t="s">
        <v>443</v>
      </c>
      <c r="D5" s="169" t="s">
        <v>444</v>
      </c>
      <c r="E5" s="169" t="s">
        <v>445</v>
      </c>
      <c r="F5" s="169" t="s">
        <v>446</v>
      </c>
      <c r="G5" s="171" t="s">
        <v>447</v>
      </c>
      <c r="H5" s="171"/>
      <c r="I5" s="169" t="s">
        <v>448</v>
      </c>
      <c r="J5" s="169" t="s">
        <v>449</v>
      </c>
      <c r="K5" s="169" t="s">
        <v>450</v>
      </c>
      <c r="L5" s="169" t="s">
        <v>451</v>
      </c>
      <c r="M5" s="139"/>
    </row>
    <row r="6" spans="1:13" ht="63.75" customHeight="1" thickBot="1" x14ac:dyDescent="0.3">
      <c r="A6" s="123"/>
      <c r="B6" s="170"/>
      <c r="C6" s="170"/>
      <c r="D6" s="170"/>
      <c r="E6" s="170"/>
      <c r="F6" s="170"/>
      <c r="G6" s="106" t="s">
        <v>5</v>
      </c>
      <c r="H6" s="106" t="s">
        <v>452</v>
      </c>
      <c r="I6" s="170"/>
      <c r="J6" s="170"/>
      <c r="K6" s="170"/>
      <c r="L6" s="170"/>
      <c r="M6" s="145"/>
    </row>
    <row r="7" spans="1:13" ht="15.75" thickTop="1" x14ac:dyDescent="0.25">
      <c r="A7" s="36" t="s">
        <v>12</v>
      </c>
      <c r="B7" s="61">
        <v>39</v>
      </c>
      <c r="C7" s="61">
        <v>269</v>
      </c>
      <c r="D7" s="61">
        <v>253</v>
      </c>
      <c r="E7" s="61">
        <v>19</v>
      </c>
      <c r="F7" s="61">
        <v>14</v>
      </c>
      <c r="G7" s="61">
        <v>1052</v>
      </c>
      <c r="H7" s="61">
        <v>722</v>
      </c>
      <c r="I7" s="61">
        <v>18</v>
      </c>
      <c r="J7" s="61">
        <v>19</v>
      </c>
      <c r="K7" s="61">
        <v>86</v>
      </c>
      <c r="L7" s="61">
        <v>0</v>
      </c>
      <c r="M7" s="61">
        <f t="shared" ref="M7:M31" si="0">SUM(B7:G7,I7:L7)</f>
        <v>1769</v>
      </c>
    </row>
    <row r="8" spans="1:13" x14ac:dyDescent="0.25">
      <c r="A8" s="37" t="s">
        <v>13</v>
      </c>
      <c r="B8" s="63">
        <v>19</v>
      </c>
      <c r="C8" s="63">
        <v>0</v>
      </c>
      <c r="D8" s="63">
        <v>0</v>
      </c>
      <c r="E8" s="63">
        <v>2</v>
      </c>
      <c r="F8" s="63">
        <v>0</v>
      </c>
      <c r="G8" s="63">
        <v>156</v>
      </c>
      <c r="H8" s="63">
        <v>156</v>
      </c>
      <c r="I8" s="63">
        <v>0</v>
      </c>
      <c r="J8" s="63">
        <v>0</v>
      </c>
      <c r="K8" s="63">
        <v>18</v>
      </c>
      <c r="L8" s="63">
        <v>0</v>
      </c>
      <c r="M8" s="63">
        <f t="shared" si="0"/>
        <v>195</v>
      </c>
    </row>
    <row r="9" spans="1:13" x14ac:dyDescent="0.25">
      <c r="A9" s="37" t="s">
        <v>14</v>
      </c>
      <c r="B9" s="63">
        <v>265</v>
      </c>
      <c r="C9" s="63">
        <v>0</v>
      </c>
      <c r="D9" s="63">
        <v>0</v>
      </c>
      <c r="E9" s="63">
        <v>167</v>
      </c>
      <c r="F9" s="63">
        <v>0</v>
      </c>
      <c r="G9" s="63">
        <v>10466</v>
      </c>
      <c r="H9" s="63">
        <v>10466</v>
      </c>
      <c r="I9" s="63">
        <v>49</v>
      </c>
      <c r="J9" s="63">
        <v>61</v>
      </c>
      <c r="K9" s="63">
        <v>1316</v>
      </c>
      <c r="L9" s="63">
        <v>1221</v>
      </c>
      <c r="M9" s="63">
        <f t="shared" si="0"/>
        <v>13545</v>
      </c>
    </row>
    <row r="10" spans="1:13" x14ac:dyDescent="0.25">
      <c r="A10" s="37" t="s">
        <v>15</v>
      </c>
      <c r="B10" s="63">
        <v>4412</v>
      </c>
      <c r="C10" s="63">
        <v>1297</v>
      </c>
      <c r="D10" s="63">
        <v>406</v>
      </c>
      <c r="E10" s="63">
        <v>14</v>
      </c>
      <c r="F10" s="63">
        <v>107</v>
      </c>
      <c r="G10" s="63">
        <v>17787</v>
      </c>
      <c r="H10" s="63">
        <v>11316</v>
      </c>
      <c r="I10" s="63">
        <v>805</v>
      </c>
      <c r="J10" s="63">
        <v>636</v>
      </c>
      <c r="K10" s="63">
        <v>1190</v>
      </c>
      <c r="L10" s="63">
        <v>287</v>
      </c>
      <c r="M10" s="63">
        <f t="shared" si="0"/>
        <v>26941</v>
      </c>
    </row>
    <row r="11" spans="1:13" x14ac:dyDescent="0.25">
      <c r="A11" s="37" t="s">
        <v>16</v>
      </c>
      <c r="B11" s="63">
        <v>258</v>
      </c>
      <c r="C11" s="63">
        <v>85</v>
      </c>
      <c r="D11" s="63">
        <v>0</v>
      </c>
      <c r="E11" s="63">
        <v>0</v>
      </c>
      <c r="F11" s="63">
        <v>6</v>
      </c>
      <c r="G11" s="63">
        <v>519</v>
      </c>
      <c r="H11" s="63">
        <v>519</v>
      </c>
      <c r="I11" s="63">
        <v>65</v>
      </c>
      <c r="J11" s="63">
        <v>0</v>
      </c>
      <c r="K11" s="63">
        <v>40</v>
      </c>
      <c r="L11" s="63">
        <v>243</v>
      </c>
      <c r="M11" s="63">
        <f t="shared" si="0"/>
        <v>1216</v>
      </c>
    </row>
    <row r="12" spans="1:13" x14ac:dyDescent="0.25">
      <c r="A12" s="37" t="s">
        <v>17</v>
      </c>
      <c r="B12" s="63">
        <v>248</v>
      </c>
      <c r="C12" s="63">
        <v>237</v>
      </c>
      <c r="D12" s="63">
        <v>508</v>
      </c>
      <c r="E12" s="63">
        <v>4</v>
      </c>
      <c r="F12" s="63">
        <v>148</v>
      </c>
      <c r="G12" s="63">
        <v>7607</v>
      </c>
      <c r="H12" s="63">
        <v>7424</v>
      </c>
      <c r="I12" s="63">
        <v>119</v>
      </c>
      <c r="J12" s="63">
        <v>16</v>
      </c>
      <c r="K12" s="63">
        <v>492</v>
      </c>
      <c r="L12" s="63">
        <v>0</v>
      </c>
      <c r="M12" s="63">
        <f t="shared" si="0"/>
        <v>9379</v>
      </c>
    </row>
    <row r="13" spans="1:13" x14ac:dyDescent="0.25">
      <c r="A13" s="37" t="s">
        <v>18</v>
      </c>
      <c r="B13" s="63">
        <v>984</v>
      </c>
      <c r="C13" s="63">
        <v>2039</v>
      </c>
      <c r="D13" s="63">
        <v>1485</v>
      </c>
      <c r="E13" s="63">
        <v>425</v>
      </c>
      <c r="F13" s="63">
        <v>409</v>
      </c>
      <c r="G13" s="63">
        <v>17336</v>
      </c>
      <c r="H13" s="63">
        <v>17173</v>
      </c>
      <c r="I13" s="63">
        <v>2350</v>
      </c>
      <c r="J13" s="63">
        <v>248</v>
      </c>
      <c r="K13" s="63">
        <v>2313</v>
      </c>
      <c r="L13" s="63">
        <v>5206</v>
      </c>
      <c r="M13" s="63">
        <f t="shared" si="0"/>
        <v>32795</v>
      </c>
    </row>
    <row r="14" spans="1:13" x14ac:dyDescent="0.25">
      <c r="A14" s="37" t="s">
        <v>19</v>
      </c>
      <c r="B14" s="63">
        <v>597</v>
      </c>
      <c r="C14" s="63">
        <v>69</v>
      </c>
      <c r="D14" s="63">
        <v>356</v>
      </c>
      <c r="E14" s="63">
        <v>145</v>
      </c>
      <c r="F14" s="63">
        <v>6</v>
      </c>
      <c r="G14" s="63">
        <v>7485</v>
      </c>
      <c r="H14" s="63">
        <v>7485</v>
      </c>
      <c r="I14" s="63">
        <v>11</v>
      </c>
      <c r="J14" s="63">
        <v>21</v>
      </c>
      <c r="K14" s="63">
        <v>822</v>
      </c>
      <c r="L14" s="63">
        <v>1019</v>
      </c>
      <c r="M14" s="63">
        <f t="shared" si="0"/>
        <v>10531</v>
      </c>
    </row>
    <row r="15" spans="1:13" x14ac:dyDescent="0.25">
      <c r="A15" s="37" t="s">
        <v>20</v>
      </c>
      <c r="B15" s="63">
        <v>638</v>
      </c>
      <c r="C15" s="63">
        <v>995</v>
      </c>
      <c r="D15" s="63">
        <v>248</v>
      </c>
      <c r="E15" s="63">
        <v>0</v>
      </c>
      <c r="F15" s="63">
        <v>215</v>
      </c>
      <c r="G15" s="63">
        <v>4921</v>
      </c>
      <c r="H15" s="63">
        <v>4644</v>
      </c>
      <c r="I15" s="63">
        <v>324</v>
      </c>
      <c r="J15" s="63">
        <v>13</v>
      </c>
      <c r="K15" s="63">
        <v>225</v>
      </c>
      <c r="L15" s="63">
        <v>0</v>
      </c>
      <c r="M15" s="63">
        <f t="shared" si="0"/>
        <v>7579</v>
      </c>
    </row>
    <row r="16" spans="1:13" x14ac:dyDescent="0.25">
      <c r="A16" s="37" t="s">
        <v>21</v>
      </c>
      <c r="B16" s="63">
        <v>78</v>
      </c>
      <c r="C16" s="63">
        <v>151</v>
      </c>
      <c r="D16" s="63">
        <v>85</v>
      </c>
      <c r="E16" s="63">
        <v>6</v>
      </c>
      <c r="F16" s="63">
        <v>155</v>
      </c>
      <c r="G16" s="63">
        <v>3079</v>
      </c>
      <c r="H16" s="63">
        <v>2726</v>
      </c>
      <c r="I16" s="63">
        <v>28</v>
      </c>
      <c r="J16" s="63">
        <v>50</v>
      </c>
      <c r="K16" s="63">
        <v>81</v>
      </c>
      <c r="L16" s="63">
        <v>415</v>
      </c>
      <c r="M16" s="63">
        <f t="shared" si="0"/>
        <v>4128</v>
      </c>
    </row>
    <row r="17" spans="1:13" x14ac:dyDescent="0.25">
      <c r="A17" s="37" t="s">
        <v>22</v>
      </c>
      <c r="B17" s="63">
        <v>543</v>
      </c>
      <c r="C17" s="63">
        <v>276</v>
      </c>
      <c r="D17" s="63">
        <v>295</v>
      </c>
      <c r="E17" s="63">
        <v>1</v>
      </c>
      <c r="F17" s="63">
        <v>126</v>
      </c>
      <c r="G17" s="63">
        <v>6034</v>
      </c>
      <c r="H17" s="63">
        <v>4556</v>
      </c>
      <c r="I17" s="63">
        <v>29</v>
      </c>
      <c r="J17" s="63">
        <v>41</v>
      </c>
      <c r="K17" s="63">
        <v>234</v>
      </c>
      <c r="L17" s="63">
        <v>5</v>
      </c>
      <c r="M17" s="63">
        <f t="shared" si="0"/>
        <v>7584</v>
      </c>
    </row>
    <row r="18" spans="1:13" x14ac:dyDescent="0.25">
      <c r="A18" s="37" t="s">
        <v>23</v>
      </c>
      <c r="B18" s="63">
        <v>650</v>
      </c>
      <c r="C18" s="63">
        <v>300</v>
      </c>
      <c r="D18" s="63">
        <v>0</v>
      </c>
      <c r="E18" s="63">
        <v>104</v>
      </c>
      <c r="F18" s="63">
        <v>0</v>
      </c>
      <c r="G18" s="63">
        <v>3182</v>
      </c>
      <c r="H18" s="63">
        <v>2918</v>
      </c>
      <c r="I18" s="63">
        <v>227</v>
      </c>
      <c r="J18" s="63">
        <v>23</v>
      </c>
      <c r="K18" s="63">
        <v>101</v>
      </c>
      <c r="L18" s="63">
        <v>0</v>
      </c>
      <c r="M18" s="63">
        <f t="shared" si="0"/>
        <v>4587</v>
      </c>
    </row>
    <row r="19" spans="1:13" x14ac:dyDescent="0.25">
      <c r="A19" s="96" t="s">
        <v>24</v>
      </c>
      <c r="B19" s="109" t="s">
        <v>49</v>
      </c>
      <c r="C19" s="109" t="s">
        <v>49</v>
      </c>
      <c r="D19" s="109" t="s">
        <v>49</v>
      </c>
      <c r="E19" s="109" t="s">
        <v>49</v>
      </c>
      <c r="F19" s="109" t="s">
        <v>49</v>
      </c>
      <c r="G19" s="109" t="s">
        <v>49</v>
      </c>
      <c r="H19" s="109" t="s">
        <v>49</v>
      </c>
      <c r="I19" s="109" t="s">
        <v>49</v>
      </c>
      <c r="J19" s="109" t="s">
        <v>49</v>
      </c>
      <c r="K19" s="109" t="s">
        <v>49</v>
      </c>
      <c r="L19" s="109" t="s">
        <v>49</v>
      </c>
      <c r="M19" s="109" t="s">
        <v>49</v>
      </c>
    </row>
    <row r="20" spans="1:13" x14ac:dyDescent="0.25">
      <c r="A20" s="96" t="s">
        <v>25</v>
      </c>
      <c r="B20" s="63">
        <v>3016</v>
      </c>
      <c r="C20" s="63">
        <v>3135</v>
      </c>
      <c r="D20" s="63">
        <v>2311</v>
      </c>
      <c r="E20" s="63">
        <v>0</v>
      </c>
      <c r="F20" s="63">
        <v>330</v>
      </c>
      <c r="G20" s="63">
        <v>38215</v>
      </c>
      <c r="H20" s="63">
        <v>32624</v>
      </c>
      <c r="I20" s="63">
        <v>2340</v>
      </c>
      <c r="J20" s="63">
        <v>260</v>
      </c>
      <c r="K20" s="63">
        <v>5591</v>
      </c>
      <c r="L20" s="63">
        <v>857</v>
      </c>
      <c r="M20" s="63">
        <f t="shared" si="0"/>
        <v>56055</v>
      </c>
    </row>
    <row r="21" spans="1:13" x14ac:dyDescent="0.25">
      <c r="A21" s="96" t="s">
        <v>26</v>
      </c>
      <c r="B21" s="63">
        <v>1706</v>
      </c>
      <c r="C21" s="63">
        <v>1177</v>
      </c>
      <c r="D21" s="63">
        <v>1936</v>
      </c>
      <c r="E21" s="63">
        <v>5</v>
      </c>
      <c r="F21" s="63">
        <v>439</v>
      </c>
      <c r="G21" s="63">
        <v>9403</v>
      </c>
      <c r="H21" s="63">
        <v>9403</v>
      </c>
      <c r="I21" s="63">
        <v>359</v>
      </c>
      <c r="J21" s="63">
        <v>202</v>
      </c>
      <c r="K21" s="63">
        <v>4666</v>
      </c>
      <c r="L21" s="63">
        <v>1299</v>
      </c>
      <c r="M21" s="63">
        <f t="shared" si="0"/>
        <v>21192</v>
      </c>
    </row>
    <row r="22" spans="1:13" x14ac:dyDescent="0.25">
      <c r="A22" s="96" t="s">
        <v>27</v>
      </c>
      <c r="B22" s="63">
        <v>940</v>
      </c>
      <c r="C22" s="63">
        <v>161</v>
      </c>
      <c r="D22" s="63">
        <v>386</v>
      </c>
      <c r="E22" s="63">
        <v>4</v>
      </c>
      <c r="F22" s="63">
        <v>167</v>
      </c>
      <c r="G22" s="63">
        <v>6100</v>
      </c>
      <c r="H22" s="63">
        <v>5934</v>
      </c>
      <c r="I22" s="63">
        <v>170</v>
      </c>
      <c r="J22" s="63">
        <v>14</v>
      </c>
      <c r="K22" s="63">
        <v>302</v>
      </c>
      <c r="L22" s="63">
        <v>9</v>
      </c>
      <c r="M22" s="63">
        <f>SUM(B22:G22,I22:L22)</f>
        <v>8253</v>
      </c>
    </row>
    <row r="23" spans="1:13" x14ac:dyDescent="0.25">
      <c r="A23" s="96" t="s">
        <v>28</v>
      </c>
      <c r="B23" s="63">
        <v>324</v>
      </c>
      <c r="C23" s="63">
        <v>93</v>
      </c>
      <c r="D23" s="63">
        <v>231</v>
      </c>
      <c r="E23" s="63">
        <v>19</v>
      </c>
      <c r="F23" s="63">
        <v>137</v>
      </c>
      <c r="G23" s="63">
        <v>5158</v>
      </c>
      <c r="H23" s="63">
        <v>4677</v>
      </c>
      <c r="I23" s="63">
        <v>290</v>
      </c>
      <c r="J23" s="63">
        <v>60</v>
      </c>
      <c r="K23" s="63">
        <v>252</v>
      </c>
      <c r="L23" s="63">
        <v>0</v>
      </c>
      <c r="M23" s="63">
        <f t="shared" si="0"/>
        <v>6564</v>
      </c>
    </row>
    <row r="24" spans="1:13" x14ac:dyDescent="0.25">
      <c r="A24" s="96" t="s">
        <v>29</v>
      </c>
      <c r="B24" s="63">
        <v>115</v>
      </c>
      <c r="C24" s="63">
        <v>0</v>
      </c>
      <c r="D24" s="63">
        <v>115</v>
      </c>
      <c r="E24" s="63">
        <v>0</v>
      </c>
      <c r="F24" s="63">
        <v>27</v>
      </c>
      <c r="G24" s="63">
        <v>1742</v>
      </c>
      <c r="H24" s="63">
        <v>1742</v>
      </c>
      <c r="I24" s="63">
        <v>108</v>
      </c>
      <c r="J24" s="63">
        <v>5</v>
      </c>
      <c r="K24" s="63">
        <v>153</v>
      </c>
      <c r="L24" s="63">
        <v>172</v>
      </c>
      <c r="M24" s="63">
        <f t="shared" si="0"/>
        <v>2437</v>
      </c>
    </row>
    <row r="25" spans="1:13" ht="30" x14ac:dyDescent="0.25">
      <c r="A25" s="96" t="s">
        <v>30</v>
      </c>
      <c r="B25" s="63">
        <v>772</v>
      </c>
      <c r="C25" s="63">
        <v>795</v>
      </c>
      <c r="D25" s="63">
        <v>1</v>
      </c>
      <c r="E25" s="63">
        <v>8</v>
      </c>
      <c r="F25" s="63">
        <v>375</v>
      </c>
      <c r="G25" s="63">
        <v>6662</v>
      </c>
      <c r="H25" s="63">
        <v>6655</v>
      </c>
      <c r="I25" s="63">
        <v>383</v>
      </c>
      <c r="J25" s="63">
        <v>60</v>
      </c>
      <c r="K25" s="63">
        <v>1382</v>
      </c>
      <c r="L25" s="63">
        <v>764</v>
      </c>
      <c r="M25" s="63">
        <f t="shared" si="0"/>
        <v>11202</v>
      </c>
    </row>
    <row r="26" spans="1:13" x14ac:dyDescent="0.25">
      <c r="A26" s="96" t="s">
        <v>31</v>
      </c>
      <c r="B26" s="63">
        <v>726</v>
      </c>
      <c r="C26" s="63">
        <v>2505</v>
      </c>
      <c r="D26" s="63">
        <v>491</v>
      </c>
      <c r="E26" s="63">
        <v>77</v>
      </c>
      <c r="F26" s="63">
        <v>0</v>
      </c>
      <c r="G26" s="63">
        <v>10457</v>
      </c>
      <c r="H26" s="63">
        <v>10457</v>
      </c>
      <c r="I26" s="63">
        <v>927</v>
      </c>
      <c r="J26" s="63">
        <v>30</v>
      </c>
      <c r="K26" s="63">
        <v>414</v>
      </c>
      <c r="L26" s="63">
        <v>0</v>
      </c>
      <c r="M26" s="63">
        <f t="shared" si="0"/>
        <v>15627</v>
      </c>
    </row>
    <row r="27" spans="1:13" x14ac:dyDescent="0.25">
      <c r="A27" s="96" t="s">
        <v>32</v>
      </c>
      <c r="B27" s="63">
        <v>388</v>
      </c>
      <c r="C27" s="63">
        <v>22</v>
      </c>
      <c r="D27" s="63">
        <v>1077</v>
      </c>
      <c r="E27" s="63">
        <v>204</v>
      </c>
      <c r="F27" s="63">
        <v>89</v>
      </c>
      <c r="G27" s="63">
        <v>3244</v>
      </c>
      <c r="H27" s="63">
        <v>2891</v>
      </c>
      <c r="I27" s="63">
        <v>0</v>
      </c>
      <c r="J27" s="63">
        <v>137</v>
      </c>
      <c r="K27" s="63">
        <v>551</v>
      </c>
      <c r="L27" s="63">
        <v>238</v>
      </c>
      <c r="M27" s="63">
        <f t="shared" si="0"/>
        <v>5950</v>
      </c>
    </row>
    <row r="28" spans="1:13" x14ac:dyDescent="0.25">
      <c r="A28" s="96" t="s">
        <v>33</v>
      </c>
      <c r="B28" s="63">
        <v>190</v>
      </c>
      <c r="C28" s="63">
        <v>1</v>
      </c>
      <c r="D28" s="63">
        <v>0</v>
      </c>
      <c r="E28" s="63">
        <v>0</v>
      </c>
      <c r="F28" s="63">
        <v>45</v>
      </c>
      <c r="G28" s="63">
        <v>947</v>
      </c>
      <c r="H28" s="63">
        <v>947</v>
      </c>
      <c r="I28" s="63">
        <v>50</v>
      </c>
      <c r="J28" s="63">
        <v>2</v>
      </c>
      <c r="K28" s="63">
        <v>0</v>
      </c>
      <c r="L28" s="63">
        <v>49</v>
      </c>
      <c r="M28" s="63">
        <f t="shared" si="0"/>
        <v>1284</v>
      </c>
    </row>
    <row r="29" spans="1:13" ht="30" x14ac:dyDescent="0.25">
      <c r="A29" s="96" t="s">
        <v>34</v>
      </c>
      <c r="B29" s="63">
        <v>34</v>
      </c>
      <c r="C29" s="63">
        <v>6</v>
      </c>
      <c r="D29" s="63">
        <v>52</v>
      </c>
      <c r="E29" s="63">
        <v>37</v>
      </c>
      <c r="F29" s="63">
        <v>0</v>
      </c>
      <c r="G29" s="63">
        <v>1127</v>
      </c>
      <c r="H29" s="63">
        <v>979</v>
      </c>
      <c r="I29" s="63">
        <v>33</v>
      </c>
      <c r="J29" s="63">
        <v>0</v>
      </c>
      <c r="K29" s="63">
        <v>0</v>
      </c>
      <c r="L29" s="63">
        <v>0</v>
      </c>
      <c r="M29" s="63">
        <f t="shared" si="0"/>
        <v>1289</v>
      </c>
    </row>
    <row r="30" spans="1:13" x14ac:dyDescent="0.25">
      <c r="A30" s="96" t="s">
        <v>35</v>
      </c>
      <c r="B30" s="63">
        <v>1</v>
      </c>
      <c r="C30" s="63">
        <v>0</v>
      </c>
      <c r="D30" s="63">
        <v>19</v>
      </c>
      <c r="E30" s="63">
        <v>0</v>
      </c>
      <c r="F30" s="63">
        <v>1</v>
      </c>
      <c r="G30" s="63">
        <v>150</v>
      </c>
      <c r="H30" s="63">
        <v>150</v>
      </c>
      <c r="I30" s="63">
        <v>31</v>
      </c>
      <c r="J30" s="63">
        <v>7</v>
      </c>
      <c r="K30" s="63">
        <v>22</v>
      </c>
      <c r="L30" s="63">
        <v>314</v>
      </c>
      <c r="M30" s="63">
        <f t="shared" si="0"/>
        <v>545</v>
      </c>
    </row>
    <row r="31" spans="1:13" x14ac:dyDescent="0.25">
      <c r="A31" s="96" t="s">
        <v>36</v>
      </c>
      <c r="B31" s="63">
        <v>1477</v>
      </c>
      <c r="C31" s="63">
        <v>2328</v>
      </c>
      <c r="D31" s="63">
        <v>1065</v>
      </c>
      <c r="E31" s="63">
        <v>0</v>
      </c>
      <c r="F31" s="63">
        <v>309</v>
      </c>
      <c r="G31" s="63">
        <v>14990</v>
      </c>
      <c r="H31" s="63">
        <v>14990</v>
      </c>
      <c r="I31" s="63">
        <v>1711</v>
      </c>
      <c r="J31" s="63">
        <v>9</v>
      </c>
      <c r="K31" s="63">
        <v>1411</v>
      </c>
      <c r="L31" s="63">
        <v>111</v>
      </c>
      <c r="M31" s="63">
        <f t="shared" si="0"/>
        <v>23411</v>
      </c>
    </row>
    <row r="32" spans="1:13" ht="15.75" thickBot="1" x14ac:dyDescent="0.3">
      <c r="A32" s="97" t="s">
        <v>37</v>
      </c>
      <c r="B32" s="65">
        <v>958</v>
      </c>
      <c r="C32" s="65">
        <v>2447</v>
      </c>
      <c r="D32" s="65">
        <v>625</v>
      </c>
      <c r="E32" s="65">
        <v>0</v>
      </c>
      <c r="F32" s="65">
        <v>113</v>
      </c>
      <c r="G32" s="65">
        <v>6619</v>
      </c>
      <c r="H32" s="65">
        <v>6619</v>
      </c>
      <c r="I32" s="65">
        <v>587</v>
      </c>
      <c r="J32" s="65">
        <v>16</v>
      </c>
      <c r="K32" s="65">
        <v>491</v>
      </c>
      <c r="L32" s="65">
        <v>0</v>
      </c>
      <c r="M32" s="65">
        <f>SUM(B32:G32,I32:L32)</f>
        <v>11856</v>
      </c>
    </row>
    <row r="33" spans="1:13" ht="15.75" thickTop="1" x14ac:dyDescent="0.25">
      <c r="A33" s="104" t="s">
        <v>4</v>
      </c>
      <c r="B33" s="61">
        <f>SUM(B7:B32)</f>
        <v>19378</v>
      </c>
      <c r="C33" s="61">
        <f t="shared" ref="C33:L33" si="1">SUM(C7:C32)</f>
        <v>18388</v>
      </c>
      <c r="D33" s="61">
        <f t="shared" si="1"/>
        <v>11945</v>
      </c>
      <c r="E33" s="61">
        <f t="shared" si="1"/>
        <v>1241</v>
      </c>
      <c r="F33" s="61">
        <f t="shared" si="1"/>
        <v>3218</v>
      </c>
      <c r="G33" s="61">
        <f t="shared" si="1"/>
        <v>184438</v>
      </c>
      <c r="H33" s="61">
        <f t="shared" si="1"/>
        <v>168173</v>
      </c>
      <c r="I33" s="61">
        <f t="shared" si="1"/>
        <v>11014</v>
      </c>
      <c r="J33" s="61">
        <f t="shared" si="1"/>
        <v>1930</v>
      </c>
      <c r="K33" s="61">
        <f t="shared" si="1"/>
        <v>22153</v>
      </c>
      <c r="L33" s="61">
        <f t="shared" si="1"/>
        <v>12209</v>
      </c>
      <c r="M33" s="61">
        <f>SUM(B33:G33,I33:L33)</f>
        <v>285914</v>
      </c>
    </row>
  </sheetData>
  <mergeCells count="13">
    <mergeCell ref="A4:A6"/>
    <mergeCell ref="B4:L4"/>
    <mergeCell ref="M4:M6"/>
    <mergeCell ref="B5:B6"/>
    <mergeCell ref="C5:C6"/>
    <mergeCell ref="D5:D6"/>
    <mergeCell ref="E5:E6"/>
    <mergeCell ref="F5:F6"/>
    <mergeCell ref="G5:H5"/>
    <mergeCell ref="I5:I6"/>
    <mergeCell ref="J5:J6"/>
    <mergeCell ref="K5:K6"/>
    <mergeCell ref="L5:L6"/>
  </mergeCells>
  <pageMargins left="0.7" right="0.7" top="0.78740157499999996" bottom="0.78740157499999996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2"/>
  <sheetViews>
    <sheetView zoomScale="85" zoomScaleNormal="85" workbookViewId="0">
      <selection activeCell="A2" sqref="A2"/>
    </sheetView>
  </sheetViews>
  <sheetFormatPr defaultRowHeight="15" x14ac:dyDescent="0.25"/>
  <cols>
    <col min="1" max="1" width="41.5703125" customWidth="1"/>
    <col min="2" max="9" width="14" customWidth="1"/>
  </cols>
  <sheetData>
    <row r="1" spans="1:11" x14ac:dyDescent="0.25">
      <c r="A1" s="10" t="s">
        <v>453</v>
      </c>
      <c r="B1" s="4"/>
      <c r="C1" s="4"/>
      <c r="D1" s="4"/>
      <c r="E1" s="4"/>
      <c r="F1" s="4"/>
      <c r="G1" s="4"/>
      <c r="H1" s="4"/>
      <c r="I1" s="4"/>
    </row>
    <row r="2" spans="1:11" x14ac:dyDescent="0.25">
      <c r="A2" s="34">
        <v>41639</v>
      </c>
      <c r="B2" s="4"/>
      <c r="C2" s="4"/>
      <c r="D2" s="4"/>
      <c r="E2" s="4"/>
      <c r="F2" s="4"/>
      <c r="G2" s="4"/>
      <c r="H2" s="4"/>
      <c r="I2" s="4"/>
    </row>
    <row r="3" spans="1:11" x14ac:dyDescent="0.25">
      <c r="A3" s="4"/>
      <c r="B3" s="4"/>
      <c r="C3" s="4"/>
      <c r="D3" s="4"/>
      <c r="E3" s="4"/>
      <c r="F3" s="4"/>
      <c r="G3" s="4"/>
      <c r="H3" s="4"/>
      <c r="I3" s="4"/>
    </row>
    <row r="4" spans="1:11" x14ac:dyDescent="0.25">
      <c r="A4" s="120" t="s">
        <v>1</v>
      </c>
      <c r="B4" s="139" t="s">
        <v>454</v>
      </c>
      <c r="C4" s="139" t="s">
        <v>455</v>
      </c>
      <c r="D4" s="139" t="s">
        <v>459</v>
      </c>
      <c r="E4" s="139" t="s">
        <v>460</v>
      </c>
      <c r="F4" s="139" t="s">
        <v>461</v>
      </c>
      <c r="G4" s="133" t="s">
        <v>462</v>
      </c>
      <c r="H4" s="133"/>
      <c r="I4" s="133"/>
    </row>
    <row r="5" spans="1:11" ht="61.5" customHeight="1" thickBot="1" x14ac:dyDescent="0.3">
      <c r="A5" s="121"/>
      <c r="B5" s="145"/>
      <c r="C5" s="145"/>
      <c r="D5" s="145"/>
      <c r="E5" s="145"/>
      <c r="F5" s="145"/>
      <c r="G5" s="105" t="s">
        <v>456</v>
      </c>
      <c r="H5" s="105" t="s">
        <v>457</v>
      </c>
      <c r="I5" s="105" t="s">
        <v>458</v>
      </c>
    </row>
    <row r="6" spans="1:11" ht="15.75" thickTop="1" x14ac:dyDescent="0.25">
      <c r="A6" s="36" t="s">
        <v>12</v>
      </c>
      <c r="B6" s="62">
        <v>129</v>
      </c>
      <c r="C6" s="62">
        <v>20</v>
      </c>
      <c r="D6" s="62">
        <v>160</v>
      </c>
      <c r="E6" s="62">
        <v>149</v>
      </c>
      <c r="F6" s="62">
        <v>34964</v>
      </c>
      <c r="G6" s="62">
        <v>0</v>
      </c>
      <c r="H6" s="62">
        <v>0</v>
      </c>
      <c r="I6" s="62">
        <v>0</v>
      </c>
    </row>
    <row r="7" spans="1:11" x14ac:dyDescent="0.25">
      <c r="A7" s="37" t="s">
        <v>13</v>
      </c>
      <c r="B7" s="64">
        <v>0</v>
      </c>
      <c r="C7" s="64">
        <v>0</v>
      </c>
      <c r="D7" s="64">
        <v>0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</row>
    <row r="8" spans="1:11" x14ac:dyDescent="0.25">
      <c r="A8" s="37" t="s">
        <v>14</v>
      </c>
      <c r="B8" s="64">
        <v>2231</v>
      </c>
      <c r="C8" s="64">
        <v>0</v>
      </c>
      <c r="D8" s="64">
        <v>2929</v>
      </c>
      <c r="E8" s="64">
        <v>2231</v>
      </c>
      <c r="F8" s="64">
        <v>564238</v>
      </c>
      <c r="G8" s="64">
        <v>237455</v>
      </c>
      <c r="H8" s="64">
        <v>113837</v>
      </c>
      <c r="I8" s="64">
        <v>1916</v>
      </c>
    </row>
    <row r="9" spans="1:11" x14ac:dyDescent="0.25">
      <c r="A9" s="37" t="s">
        <v>15</v>
      </c>
      <c r="B9" s="64">
        <v>8331</v>
      </c>
      <c r="C9" s="64">
        <v>0</v>
      </c>
      <c r="D9" s="64">
        <v>9007</v>
      </c>
      <c r="E9" s="64">
        <v>9007</v>
      </c>
      <c r="F9" s="64">
        <v>2137945</v>
      </c>
      <c r="G9" s="64">
        <v>1114716</v>
      </c>
      <c r="H9" s="64">
        <v>109487</v>
      </c>
      <c r="I9" s="64">
        <v>492292</v>
      </c>
      <c r="K9" s="1"/>
    </row>
    <row r="10" spans="1:11" x14ac:dyDescent="0.25">
      <c r="A10" s="37" t="s">
        <v>16</v>
      </c>
      <c r="B10" s="113">
        <v>233</v>
      </c>
      <c r="C10" s="64">
        <v>0</v>
      </c>
      <c r="D10" s="64">
        <v>347</v>
      </c>
      <c r="E10" s="64">
        <v>248</v>
      </c>
      <c r="F10" s="64">
        <v>52604</v>
      </c>
      <c r="G10" s="64">
        <v>0</v>
      </c>
      <c r="H10" s="64">
        <v>0</v>
      </c>
      <c r="I10" s="64">
        <v>0</v>
      </c>
      <c r="K10" s="1"/>
    </row>
    <row r="11" spans="1:11" x14ac:dyDescent="0.25">
      <c r="A11" s="37" t="s">
        <v>17</v>
      </c>
      <c r="B11" s="64">
        <v>2306</v>
      </c>
      <c r="C11" s="64">
        <v>0</v>
      </c>
      <c r="D11" s="64">
        <v>2578</v>
      </c>
      <c r="E11" s="64">
        <v>2169</v>
      </c>
      <c r="F11" s="64">
        <v>529524</v>
      </c>
      <c r="G11" s="64">
        <v>435317</v>
      </c>
      <c r="H11" s="64">
        <v>86403</v>
      </c>
      <c r="I11" s="64">
        <v>681525</v>
      </c>
      <c r="K11" s="1"/>
    </row>
    <row r="12" spans="1:11" x14ac:dyDescent="0.25">
      <c r="A12" s="37" t="s">
        <v>18</v>
      </c>
      <c r="B12" s="64">
        <v>4277</v>
      </c>
      <c r="C12" s="64">
        <v>144</v>
      </c>
      <c r="D12" s="64">
        <v>5398</v>
      </c>
      <c r="E12" s="64">
        <v>5398</v>
      </c>
      <c r="F12" s="64">
        <v>1050656</v>
      </c>
      <c r="G12" s="64">
        <v>1310685</v>
      </c>
      <c r="H12" s="64">
        <v>119603</v>
      </c>
      <c r="I12" s="64">
        <v>95798</v>
      </c>
      <c r="K12" s="1"/>
    </row>
    <row r="13" spans="1:11" x14ac:dyDescent="0.25">
      <c r="A13" s="37" t="s">
        <v>19</v>
      </c>
      <c r="B13" s="64">
        <v>3098</v>
      </c>
      <c r="C13" s="64">
        <v>0</v>
      </c>
      <c r="D13" s="64">
        <v>3480</v>
      </c>
      <c r="E13" s="64">
        <v>3480</v>
      </c>
      <c r="F13" s="64">
        <v>773479</v>
      </c>
      <c r="G13" s="64">
        <v>388169</v>
      </c>
      <c r="H13" s="64">
        <v>137459</v>
      </c>
      <c r="I13" s="64">
        <v>44038</v>
      </c>
      <c r="K13" s="1"/>
    </row>
    <row r="14" spans="1:11" x14ac:dyDescent="0.25">
      <c r="A14" s="37" t="s">
        <v>20</v>
      </c>
      <c r="B14" s="64">
        <v>576</v>
      </c>
      <c r="C14" s="64">
        <v>0</v>
      </c>
      <c r="D14" s="64">
        <v>606</v>
      </c>
      <c r="E14" s="64">
        <v>606</v>
      </c>
      <c r="F14" s="64">
        <v>141517</v>
      </c>
      <c r="G14" s="64">
        <v>68367</v>
      </c>
      <c r="H14" s="64">
        <v>4912</v>
      </c>
      <c r="I14" s="64">
        <v>259</v>
      </c>
      <c r="K14" s="1"/>
    </row>
    <row r="15" spans="1:11" x14ac:dyDescent="0.25">
      <c r="A15" s="37" t="s">
        <v>21</v>
      </c>
      <c r="B15" s="64">
        <v>814</v>
      </c>
      <c r="C15" s="64">
        <v>0</v>
      </c>
      <c r="D15" s="64">
        <v>712</v>
      </c>
      <c r="E15" s="64">
        <v>636</v>
      </c>
      <c r="F15" s="64">
        <v>163064</v>
      </c>
      <c r="G15" s="64">
        <v>291242</v>
      </c>
      <c r="H15" s="64">
        <v>112851</v>
      </c>
      <c r="I15" s="64">
        <v>0</v>
      </c>
      <c r="K15" s="1"/>
    </row>
    <row r="16" spans="1:11" x14ac:dyDescent="0.25">
      <c r="A16" s="37" t="s">
        <v>22</v>
      </c>
      <c r="B16" s="64">
        <v>3525</v>
      </c>
      <c r="C16" s="64">
        <v>0</v>
      </c>
      <c r="D16" s="64">
        <v>3077</v>
      </c>
      <c r="E16" s="64">
        <v>3077</v>
      </c>
      <c r="F16" s="64">
        <v>676410</v>
      </c>
      <c r="G16" s="64">
        <v>212083</v>
      </c>
      <c r="H16" s="64">
        <v>96166</v>
      </c>
      <c r="I16" s="64">
        <v>95237</v>
      </c>
      <c r="K16" s="1"/>
    </row>
    <row r="17" spans="1:9" x14ac:dyDescent="0.25">
      <c r="A17" s="37" t="s">
        <v>23</v>
      </c>
      <c r="B17" s="64">
        <v>876</v>
      </c>
      <c r="C17" s="64">
        <v>0</v>
      </c>
      <c r="D17" s="64">
        <v>998</v>
      </c>
      <c r="E17" s="64">
        <v>848</v>
      </c>
      <c r="F17" s="64">
        <v>202145</v>
      </c>
      <c r="G17" s="64">
        <v>30210</v>
      </c>
      <c r="H17" s="64">
        <v>0</v>
      </c>
      <c r="I17" s="64">
        <v>0</v>
      </c>
    </row>
    <row r="18" spans="1:9" x14ac:dyDescent="0.25">
      <c r="A18" s="96" t="s">
        <v>24</v>
      </c>
      <c r="B18" s="64">
        <v>1297</v>
      </c>
      <c r="C18" s="64">
        <v>0</v>
      </c>
      <c r="D18" s="64">
        <v>1119</v>
      </c>
      <c r="E18" s="64">
        <v>1038</v>
      </c>
      <c r="F18" s="114">
        <f>E18*270</f>
        <v>280260</v>
      </c>
      <c r="G18" s="64">
        <v>14532</v>
      </c>
      <c r="H18" s="64">
        <v>12794</v>
      </c>
      <c r="I18" s="64">
        <v>621</v>
      </c>
    </row>
    <row r="19" spans="1:9" x14ac:dyDescent="0.25">
      <c r="A19" s="96" t="s">
        <v>25</v>
      </c>
      <c r="B19" s="64">
        <v>13041</v>
      </c>
      <c r="C19" s="64">
        <v>0</v>
      </c>
      <c r="D19" s="64">
        <v>2233</v>
      </c>
      <c r="E19" s="64">
        <v>1381</v>
      </c>
      <c r="F19" s="64">
        <v>3449568</v>
      </c>
      <c r="G19" s="64">
        <v>717173</v>
      </c>
      <c r="H19" s="64">
        <v>119697</v>
      </c>
      <c r="I19" s="64">
        <v>43040</v>
      </c>
    </row>
    <row r="20" spans="1:9" x14ac:dyDescent="0.25">
      <c r="A20" s="96" t="s">
        <v>26</v>
      </c>
      <c r="B20" s="64">
        <v>5118</v>
      </c>
      <c r="C20" s="64">
        <v>0</v>
      </c>
      <c r="D20" s="64">
        <v>5609</v>
      </c>
      <c r="E20" s="64">
        <v>5609</v>
      </c>
      <c r="F20" s="64">
        <v>1191115</v>
      </c>
      <c r="G20" s="64">
        <v>492548</v>
      </c>
      <c r="H20" s="64">
        <v>103899</v>
      </c>
      <c r="I20" s="64">
        <v>97590</v>
      </c>
    </row>
    <row r="21" spans="1:9" x14ac:dyDescent="0.25">
      <c r="A21" s="96" t="s">
        <v>27</v>
      </c>
      <c r="B21" s="64">
        <v>1639</v>
      </c>
      <c r="C21" s="64">
        <v>0</v>
      </c>
      <c r="D21" s="64">
        <v>1715</v>
      </c>
      <c r="E21" s="64">
        <v>1599</v>
      </c>
      <c r="F21" s="64">
        <v>432660</v>
      </c>
      <c r="G21" s="64">
        <v>287909</v>
      </c>
      <c r="H21" s="64">
        <v>76224</v>
      </c>
      <c r="I21" s="64">
        <v>11283</v>
      </c>
    </row>
    <row r="22" spans="1:9" x14ac:dyDescent="0.25">
      <c r="A22" s="96" t="s">
        <v>28</v>
      </c>
      <c r="B22" s="64">
        <v>858</v>
      </c>
      <c r="C22" s="64">
        <v>0</v>
      </c>
      <c r="D22" s="64">
        <v>881</v>
      </c>
      <c r="E22" s="64">
        <v>881</v>
      </c>
      <c r="F22" s="64">
        <v>371455</v>
      </c>
      <c r="G22" s="64">
        <v>182060</v>
      </c>
      <c r="H22" s="64">
        <v>67447</v>
      </c>
      <c r="I22" s="64">
        <v>12576</v>
      </c>
    </row>
    <row r="23" spans="1:9" x14ac:dyDescent="0.25">
      <c r="A23" s="96" t="s">
        <v>29</v>
      </c>
      <c r="B23" s="64">
        <v>468</v>
      </c>
      <c r="C23" s="64">
        <v>120</v>
      </c>
      <c r="D23" s="64">
        <v>595</v>
      </c>
      <c r="E23" s="64">
        <v>587</v>
      </c>
      <c r="F23" s="64">
        <v>133605</v>
      </c>
      <c r="G23" s="64">
        <v>0</v>
      </c>
      <c r="H23" s="64">
        <v>0</v>
      </c>
      <c r="I23" s="64">
        <v>0</v>
      </c>
    </row>
    <row r="24" spans="1:9" ht="30" x14ac:dyDescent="0.25">
      <c r="A24" s="96" t="s">
        <v>30</v>
      </c>
      <c r="B24" s="64">
        <v>3528</v>
      </c>
      <c r="C24" s="64">
        <v>0</v>
      </c>
      <c r="D24" s="64">
        <v>3668</v>
      </c>
      <c r="E24" s="64">
        <v>3235</v>
      </c>
      <c r="F24" s="64">
        <v>884853</v>
      </c>
      <c r="G24" s="64">
        <v>222258</v>
      </c>
      <c r="H24" s="64">
        <v>156894</v>
      </c>
      <c r="I24" s="64">
        <v>4407</v>
      </c>
    </row>
    <row r="25" spans="1:9" x14ac:dyDescent="0.25">
      <c r="A25" s="96" t="s">
        <v>31</v>
      </c>
      <c r="B25" s="64">
        <v>4397</v>
      </c>
      <c r="C25" s="64">
        <v>11</v>
      </c>
      <c r="D25" s="64">
        <v>4773</v>
      </c>
      <c r="E25" s="64">
        <v>4773</v>
      </c>
      <c r="F25" s="64">
        <v>1165874</v>
      </c>
      <c r="G25" s="64">
        <v>328498</v>
      </c>
      <c r="H25" s="64">
        <v>90112</v>
      </c>
      <c r="I25" s="64">
        <v>28708</v>
      </c>
    </row>
    <row r="26" spans="1:9" ht="30" x14ac:dyDescent="0.25">
      <c r="A26" s="96" t="s">
        <v>32</v>
      </c>
      <c r="B26" s="64">
        <v>1555</v>
      </c>
      <c r="C26" s="64">
        <v>0</v>
      </c>
      <c r="D26" s="64">
        <v>1929</v>
      </c>
      <c r="E26" s="64">
        <v>1833</v>
      </c>
      <c r="F26" s="64">
        <v>397827</v>
      </c>
      <c r="G26" s="64">
        <v>112775</v>
      </c>
      <c r="H26" s="64">
        <v>3988</v>
      </c>
      <c r="I26" s="64">
        <v>6005</v>
      </c>
    </row>
    <row r="27" spans="1:9" x14ac:dyDescent="0.25">
      <c r="A27" s="96" t="s">
        <v>33</v>
      </c>
      <c r="B27" s="64">
        <v>130</v>
      </c>
      <c r="C27" s="64">
        <v>110</v>
      </c>
      <c r="D27" s="64">
        <v>201</v>
      </c>
      <c r="E27" s="64">
        <v>114</v>
      </c>
      <c r="F27" s="64">
        <v>26830</v>
      </c>
      <c r="G27" s="64">
        <v>32158</v>
      </c>
      <c r="H27" s="64">
        <v>12758</v>
      </c>
      <c r="I27" s="64">
        <v>26884</v>
      </c>
    </row>
    <row r="28" spans="1:9" ht="30" x14ac:dyDescent="0.25">
      <c r="A28" s="96" t="s">
        <v>34</v>
      </c>
      <c r="B28" s="64">
        <v>74</v>
      </c>
      <c r="C28" s="64">
        <v>80</v>
      </c>
      <c r="D28" s="64">
        <v>247</v>
      </c>
      <c r="E28" s="64">
        <v>170</v>
      </c>
      <c r="F28" s="64">
        <v>42042</v>
      </c>
      <c r="G28" s="64">
        <v>25261</v>
      </c>
      <c r="H28" s="64">
        <v>17344</v>
      </c>
      <c r="I28" s="64">
        <v>16301</v>
      </c>
    </row>
    <row r="29" spans="1:9" x14ac:dyDescent="0.25">
      <c r="A29" s="96" t="s">
        <v>35</v>
      </c>
      <c r="B29" s="64">
        <v>72</v>
      </c>
      <c r="C29" s="64">
        <v>0</v>
      </c>
      <c r="D29" s="64">
        <v>76</v>
      </c>
      <c r="E29" s="64">
        <v>70</v>
      </c>
      <c r="F29" s="64">
        <v>18000</v>
      </c>
      <c r="G29" s="64">
        <v>0</v>
      </c>
      <c r="H29" s="64">
        <v>0</v>
      </c>
      <c r="I29" s="64">
        <v>0</v>
      </c>
    </row>
    <row r="30" spans="1:9" x14ac:dyDescent="0.25">
      <c r="A30" s="96" t="s">
        <v>36</v>
      </c>
      <c r="B30" s="64">
        <v>6583</v>
      </c>
      <c r="C30" s="64">
        <v>0</v>
      </c>
      <c r="D30" s="64">
        <v>6794</v>
      </c>
      <c r="E30" s="64">
        <v>6794</v>
      </c>
      <c r="F30" s="64">
        <v>1622414</v>
      </c>
      <c r="G30" s="64">
        <v>1137294</v>
      </c>
      <c r="H30" s="64">
        <v>124365</v>
      </c>
      <c r="I30" s="64">
        <v>82051</v>
      </c>
    </row>
    <row r="31" spans="1:9" ht="15.75" thickBot="1" x14ac:dyDescent="0.3">
      <c r="A31" s="97" t="s">
        <v>37</v>
      </c>
      <c r="B31" s="66">
        <v>2995</v>
      </c>
      <c r="C31" s="66">
        <v>0</v>
      </c>
      <c r="D31" s="66">
        <v>3611</v>
      </c>
      <c r="E31" s="66">
        <v>2995</v>
      </c>
      <c r="F31" s="66">
        <v>703356</v>
      </c>
      <c r="G31" s="66">
        <v>506554</v>
      </c>
      <c r="H31" s="66">
        <v>91300</v>
      </c>
      <c r="I31" s="66">
        <v>26267</v>
      </c>
    </row>
    <row r="32" spans="1:9" ht="15.75" thickTop="1" x14ac:dyDescent="0.25">
      <c r="A32" s="104" t="s">
        <v>4</v>
      </c>
      <c r="B32" s="62">
        <f>SUM(B6:B31)</f>
        <v>68151</v>
      </c>
      <c r="C32" s="62">
        <f t="shared" ref="C32:I32" si="0">SUM(C6:C31)</f>
        <v>485</v>
      </c>
      <c r="D32" s="62">
        <f t="shared" si="0"/>
        <v>62743</v>
      </c>
      <c r="E32" s="62">
        <f t="shared" si="0"/>
        <v>58928</v>
      </c>
      <c r="F32" s="62">
        <f t="shared" si="0"/>
        <v>17046405</v>
      </c>
      <c r="G32" s="62">
        <f t="shared" si="0"/>
        <v>8147264</v>
      </c>
      <c r="H32" s="62">
        <f t="shared" si="0"/>
        <v>1657540</v>
      </c>
      <c r="I32" s="62">
        <f t="shared" si="0"/>
        <v>1766798</v>
      </c>
    </row>
  </sheetData>
  <mergeCells count="7">
    <mergeCell ref="G4:I4"/>
    <mergeCell ref="A4:A5"/>
    <mergeCell ref="B4:B5"/>
    <mergeCell ref="C4:C5"/>
    <mergeCell ref="D4:D5"/>
    <mergeCell ref="E4:E5"/>
    <mergeCell ref="F4:F5"/>
  </mergeCells>
  <pageMargins left="0.7" right="0.7" top="0.78740157499999996" bottom="0.78740157499999996" header="0.3" footer="0.3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zoomScale="85" zoomScaleNormal="85" workbookViewId="0">
      <selection activeCell="A2" sqref="A2"/>
    </sheetView>
  </sheetViews>
  <sheetFormatPr defaultRowHeight="15" x14ac:dyDescent="0.25"/>
  <cols>
    <col min="1" max="1" width="41.7109375" customWidth="1"/>
    <col min="2" max="6" width="12" customWidth="1"/>
  </cols>
  <sheetData>
    <row r="1" spans="1:6" s="4" customFormat="1" x14ac:dyDescent="0.25">
      <c r="A1" s="10" t="s">
        <v>463</v>
      </c>
    </row>
    <row r="2" spans="1:6" s="4" customFormat="1" x14ac:dyDescent="0.25">
      <c r="A2" s="34">
        <v>41639</v>
      </c>
    </row>
    <row r="3" spans="1:6" s="4" customFormat="1" x14ac:dyDescent="0.25"/>
    <row r="4" spans="1:6" s="4" customFormat="1" x14ac:dyDescent="0.25">
      <c r="A4" s="120" t="s">
        <v>1</v>
      </c>
      <c r="B4" s="133" t="s">
        <v>464</v>
      </c>
      <c r="C4" s="133"/>
      <c r="D4" s="139" t="s">
        <v>465</v>
      </c>
      <c r="E4" s="139"/>
      <c r="F4" s="139"/>
    </row>
    <row r="5" spans="1:6" s="4" customFormat="1" ht="30.75" thickBot="1" x14ac:dyDescent="0.3">
      <c r="A5" s="121"/>
      <c r="B5" s="108" t="s">
        <v>469</v>
      </c>
      <c r="C5" s="107" t="s">
        <v>5</v>
      </c>
      <c r="D5" s="107" t="s">
        <v>466</v>
      </c>
      <c r="E5" s="107" t="s">
        <v>467</v>
      </c>
      <c r="F5" s="108" t="s">
        <v>468</v>
      </c>
    </row>
    <row r="6" spans="1:6" ht="15.75" thickTop="1" x14ac:dyDescent="0.25">
      <c r="A6" s="36" t="s">
        <v>12</v>
      </c>
      <c r="B6" s="62">
        <v>4715</v>
      </c>
      <c r="C6" s="62">
        <v>192583</v>
      </c>
      <c r="D6" s="62">
        <v>78</v>
      </c>
      <c r="E6" s="62"/>
      <c r="F6" s="62"/>
    </row>
    <row r="7" spans="1:6" x14ac:dyDescent="0.25">
      <c r="A7" s="37" t="s">
        <v>13</v>
      </c>
      <c r="B7" s="64">
        <v>607</v>
      </c>
      <c r="C7" s="64">
        <v>61938</v>
      </c>
      <c r="D7" s="64"/>
      <c r="E7" s="64">
        <v>60</v>
      </c>
      <c r="F7" s="64"/>
    </row>
    <row r="8" spans="1:6" x14ac:dyDescent="0.25">
      <c r="A8" s="37" t="s">
        <v>14</v>
      </c>
      <c r="B8" s="64">
        <v>4250</v>
      </c>
      <c r="C8" s="64">
        <v>161060</v>
      </c>
      <c r="D8" s="64">
        <v>246</v>
      </c>
      <c r="E8" s="64">
        <v>5</v>
      </c>
      <c r="F8" s="64"/>
    </row>
    <row r="9" spans="1:6" x14ac:dyDescent="0.25">
      <c r="A9" s="37" t="s">
        <v>15</v>
      </c>
      <c r="B9" s="64">
        <v>7199</v>
      </c>
      <c r="C9" s="64">
        <v>486096</v>
      </c>
      <c r="D9" s="64">
        <v>349</v>
      </c>
      <c r="E9" s="64">
        <v>6</v>
      </c>
      <c r="F9" s="64"/>
    </row>
    <row r="10" spans="1:6" x14ac:dyDescent="0.25">
      <c r="A10" s="37" t="s">
        <v>16</v>
      </c>
      <c r="B10" s="64">
        <v>1533</v>
      </c>
      <c r="C10" s="64">
        <v>109137</v>
      </c>
      <c r="D10" s="64">
        <v>49</v>
      </c>
      <c r="E10" s="64">
        <v>2</v>
      </c>
      <c r="F10" s="64"/>
    </row>
    <row r="11" spans="1:6" x14ac:dyDescent="0.25">
      <c r="A11" s="37" t="s">
        <v>17</v>
      </c>
      <c r="B11" s="64">
        <v>13411</v>
      </c>
      <c r="C11" s="64">
        <v>494878</v>
      </c>
      <c r="D11" s="64">
        <v>1068</v>
      </c>
      <c r="E11" s="64">
        <v>145</v>
      </c>
      <c r="F11" s="64"/>
    </row>
    <row r="12" spans="1:6" x14ac:dyDescent="0.25">
      <c r="A12" s="37" t="s">
        <v>18</v>
      </c>
      <c r="B12" s="64">
        <v>38735</v>
      </c>
      <c r="C12" s="64">
        <v>1846596</v>
      </c>
      <c r="D12" s="64">
        <v>2264</v>
      </c>
      <c r="E12" s="64">
        <v>521</v>
      </c>
      <c r="F12" s="64">
        <v>60</v>
      </c>
    </row>
    <row r="13" spans="1:6" x14ac:dyDescent="0.25">
      <c r="A13" s="37" t="s">
        <v>19</v>
      </c>
      <c r="B13" s="64">
        <v>11071</v>
      </c>
      <c r="C13" s="64">
        <v>412849</v>
      </c>
      <c r="D13" s="64">
        <v>601</v>
      </c>
      <c r="E13" s="64">
        <v>98</v>
      </c>
      <c r="F13" s="64"/>
    </row>
    <row r="14" spans="1:6" x14ac:dyDescent="0.25">
      <c r="A14" s="37" t="s">
        <v>20</v>
      </c>
      <c r="B14" s="64">
        <v>10139</v>
      </c>
      <c r="C14" s="64">
        <v>248415</v>
      </c>
      <c r="D14" s="64">
        <v>348</v>
      </c>
      <c r="E14" s="64">
        <v>2</v>
      </c>
      <c r="F14" s="64"/>
    </row>
    <row r="15" spans="1:6" x14ac:dyDescent="0.25">
      <c r="A15" s="37" t="s">
        <v>21</v>
      </c>
      <c r="B15" s="64">
        <v>12801</v>
      </c>
      <c r="C15" s="64">
        <v>196036</v>
      </c>
      <c r="D15" s="64">
        <v>288</v>
      </c>
      <c r="E15" s="64">
        <v>6</v>
      </c>
      <c r="F15" s="64">
        <v>19</v>
      </c>
    </row>
    <row r="16" spans="1:6" x14ac:dyDescent="0.25">
      <c r="A16" s="37" t="s">
        <v>22</v>
      </c>
      <c r="B16" s="64">
        <v>5034</v>
      </c>
      <c r="C16" s="64">
        <v>216143</v>
      </c>
      <c r="D16" s="64">
        <v>224</v>
      </c>
      <c r="E16" s="64">
        <v>25</v>
      </c>
      <c r="F16" s="64"/>
    </row>
    <row r="17" spans="1:6" x14ac:dyDescent="0.25">
      <c r="A17" s="37" t="s">
        <v>23</v>
      </c>
      <c r="B17" s="64">
        <v>4787</v>
      </c>
      <c r="C17" s="64">
        <v>259155</v>
      </c>
      <c r="D17" s="64">
        <v>258</v>
      </c>
      <c r="E17" s="64">
        <v>2</v>
      </c>
      <c r="F17" s="64"/>
    </row>
    <row r="18" spans="1:6" x14ac:dyDescent="0.25">
      <c r="A18" s="96" t="s">
        <v>24</v>
      </c>
      <c r="B18" s="64">
        <v>8721</v>
      </c>
      <c r="C18" s="64">
        <v>312497</v>
      </c>
      <c r="D18" s="64">
        <v>330</v>
      </c>
      <c r="E18" s="64">
        <v>1</v>
      </c>
      <c r="F18" s="64"/>
    </row>
    <row r="19" spans="1:6" x14ac:dyDescent="0.25">
      <c r="A19" s="96" t="s">
        <v>25</v>
      </c>
      <c r="B19" s="64">
        <v>79721</v>
      </c>
      <c r="C19" s="64">
        <v>4686062</v>
      </c>
      <c r="D19" s="64">
        <v>4708</v>
      </c>
      <c r="E19" s="64">
        <v>1002</v>
      </c>
      <c r="F19" s="64"/>
    </row>
    <row r="20" spans="1:6" x14ac:dyDescent="0.25">
      <c r="A20" s="96" t="s">
        <v>26</v>
      </c>
      <c r="B20" s="64">
        <v>15885</v>
      </c>
      <c r="C20" s="64">
        <v>683120</v>
      </c>
      <c r="D20" s="64">
        <v>718</v>
      </c>
      <c r="E20" s="64">
        <v>149</v>
      </c>
      <c r="F20" s="64">
        <v>235</v>
      </c>
    </row>
    <row r="21" spans="1:6" x14ac:dyDescent="0.25">
      <c r="A21" s="96" t="s">
        <v>27</v>
      </c>
      <c r="B21" s="64">
        <v>7785</v>
      </c>
      <c r="C21" s="64">
        <v>200754</v>
      </c>
      <c r="D21" s="64">
        <v>334</v>
      </c>
      <c r="E21" s="64">
        <v>352</v>
      </c>
      <c r="F21" s="64"/>
    </row>
    <row r="22" spans="1:6" x14ac:dyDescent="0.25">
      <c r="A22" s="96" t="s">
        <v>28</v>
      </c>
      <c r="B22" s="64">
        <v>5690</v>
      </c>
      <c r="C22" s="64">
        <v>116038</v>
      </c>
      <c r="D22" s="64">
        <v>223</v>
      </c>
      <c r="E22" s="64">
        <v>889</v>
      </c>
      <c r="F22" s="64"/>
    </row>
    <row r="23" spans="1:6" x14ac:dyDescent="0.25">
      <c r="A23" s="96" t="s">
        <v>29</v>
      </c>
      <c r="B23" s="64">
        <v>3381</v>
      </c>
      <c r="C23" s="64">
        <v>104035</v>
      </c>
      <c r="D23" s="64">
        <v>127</v>
      </c>
      <c r="E23" s="64">
        <v>17</v>
      </c>
      <c r="F23" s="64"/>
    </row>
    <row r="24" spans="1:6" ht="30" x14ac:dyDescent="0.25">
      <c r="A24" s="96" t="s">
        <v>30</v>
      </c>
      <c r="B24" s="64">
        <v>9079</v>
      </c>
      <c r="C24" s="64">
        <v>373991</v>
      </c>
      <c r="D24" s="64">
        <v>386</v>
      </c>
      <c r="E24" s="64">
        <v>20</v>
      </c>
      <c r="F24" s="64"/>
    </row>
    <row r="25" spans="1:6" x14ac:dyDescent="0.25">
      <c r="A25" s="96" t="s">
        <v>31</v>
      </c>
      <c r="B25" s="64">
        <v>10327</v>
      </c>
      <c r="C25" s="64">
        <v>435000</v>
      </c>
      <c r="D25" s="64">
        <v>355</v>
      </c>
      <c r="E25" s="64">
        <v>96</v>
      </c>
      <c r="F25" s="64"/>
    </row>
    <row r="26" spans="1:6" ht="30" x14ac:dyDescent="0.25">
      <c r="A26" s="96" t="s">
        <v>32</v>
      </c>
      <c r="B26" s="64">
        <v>893</v>
      </c>
      <c r="C26" s="64">
        <v>104848</v>
      </c>
      <c r="D26" s="64">
        <v>138</v>
      </c>
      <c r="E26" s="64">
        <v>515</v>
      </c>
      <c r="F26" s="64"/>
    </row>
    <row r="27" spans="1:6" x14ac:dyDescent="0.25">
      <c r="A27" s="96" t="s">
        <v>33</v>
      </c>
      <c r="B27" s="64">
        <v>835</v>
      </c>
      <c r="C27" s="64">
        <v>32995</v>
      </c>
      <c r="D27" s="64">
        <v>76</v>
      </c>
      <c r="E27" s="64">
        <v>3</v>
      </c>
      <c r="F27" s="64">
        <v>1</v>
      </c>
    </row>
    <row r="28" spans="1:6" ht="30" x14ac:dyDescent="0.25">
      <c r="A28" s="96" t="s">
        <v>34</v>
      </c>
      <c r="B28" s="64">
        <v>2642</v>
      </c>
      <c r="C28" s="64">
        <v>12042</v>
      </c>
      <c r="D28" s="64">
        <v>75</v>
      </c>
      <c r="E28" s="64">
        <v>1</v>
      </c>
      <c r="F28" s="64"/>
    </row>
    <row r="29" spans="1:6" x14ac:dyDescent="0.25">
      <c r="A29" s="96" t="s">
        <v>35</v>
      </c>
      <c r="B29" s="64">
        <v>303</v>
      </c>
      <c r="C29" s="64">
        <v>66429</v>
      </c>
      <c r="D29" s="64"/>
      <c r="E29" s="64">
        <v>96</v>
      </c>
      <c r="F29" s="64"/>
    </row>
    <row r="30" spans="1:6" x14ac:dyDescent="0.25">
      <c r="A30" s="96" t="s">
        <v>36</v>
      </c>
      <c r="B30" s="64">
        <v>14306</v>
      </c>
      <c r="C30" s="64">
        <v>231287</v>
      </c>
      <c r="D30" s="64">
        <v>757</v>
      </c>
      <c r="E30" s="64">
        <v>89</v>
      </c>
      <c r="F30" s="64"/>
    </row>
    <row r="31" spans="1:6" ht="15.75" thickBot="1" x14ac:dyDescent="0.3">
      <c r="A31" s="97" t="s">
        <v>37</v>
      </c>
      <c r="B31" s="66">
        <v>19708</v>
      </c>
      <c r="C31" s="66">
        <v>497589</v>
      </c>
      <c r="D31" s="66">
        <v>349</v>
      </c>
      <c r="E31" s="66">
        <v>4</v>
      </c>
      <c r="F31" s="66"/>
    </row>
    <row r="32" spans="1:6" ht="15.75" thickTop="1" x14ac:dyDescent="0.25">
      <c r="A32" s="104" t="s">
        <v>4</v>
      </c>
      <c r="B32" s="62">
        <f>SUM(B6:B31)</f>
        <v>293558</v>
      </c>
      <c r="C32" s="62">
        <f t="shared" ref="C32:F32" si="0">SUM(C6:C31)</f>
        <v>12541573</v>
      </c>
      <c r="D32" s="62">
        <f t="shared" si="0"/>
        <v>14349</v>
      </c>
      <c r="E32" s="62">
        <f t="shared" si="0"/>
        <v>4106</v>
      </c>
      <c r="F32" s="62">
        <f t="shared" si="0"/>
        <v>315</v>
      </c>
    </row>
  </sheetData>
  <mergeCells count="3">
    <mergeCell ref="A4:A5"/>
    <mergeCell ref="B4:C4"/>
    <mergeCell ref="D4:F4"/>
  </mergeCells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zoomScale="85" zoomScaleNormal="85" workbookViewId="0">
      <selection activeCell="B17" sqref="B17"/>
    </sheetView>
  </sheetViews>
  <sheetFormatPr defaultRowHeight="15" x14ac:dyDescent="0.25"/>
  <cols>
    <col min="1" max="1" width="43.7109375" customWidth="1"/>
    <col min="2" max="9" width="11.7109375" customWidth="1"/>
  </cols>
  <sheetData>
    <row r="1" spans="1:9" x14ac:dyDescent="0.25">
      <c r="A1" s="10" t="s">
        <v>470</v>
      </c>
      <c r="B1" s="4"/>
      <c r="C1" s="4"/>
      <c r="D1" s="4"/>
      <c r="E1" s="4"/>
      <c r="F1" s="4"/>
      <c r="G1" s="4"/>
      <c r="H1" s="4"/>
      <c r="I1" s="4"/>
    </row>
    <row r="2" spans="1:9" x14ac:dyDescent="0.25">
      <c r="A2" s="34">
        <v>41639</v>
      </c>
      <c r="B2" s="4"/>
      <c r="C2" s="4"/>
      <c r="D2" s="4"/>
      <c r="E2" s="4"/>
      <c r="F2" s="4"/>
      <c r="G2" s="4"/>
      <c r="H2" s="4"/>
      <c r="I2" s="4"/>
    </row>
    <row r="3" spans="1:9" x14ac:dyDescent="0.25">
      <c r="A3" s="4"/>
      <c r="B3" s="4"/>
      <c r="C3" s="4"/>
      <c r="D3" s="4"/>
      <c r="E3" s="4"/>
      <c r="F3" s="4"/>
      <c r="G3" s="4"/>
      <c r="H3" s="4"/>
      <c r="I3" s="4"/>
    </row>
    <row r="4" spans="1:9" x14ac:dyDescent="0.25">
      <c r="A4" s="120" t="s">
        <v>1</v>
      </c>
      <c r="B4" s="133" t="s">
        <v>471</v>
      </c>
      <c r="C4" s="133"/>
      <c r="D4" s="133"/>
      <c r="E4" s="133" t="s">
        <v>472</v>
      </c>
      <c r="F4" s="133"/>
      <c r="G4" s="133"/>
      <c r="H4" s="139" t="s">
        <v>473</v>
      </c>
      <c r="I4" s="133" t="s">
        <v>4</v>
      </c>
    </row>
    <row r="5" spans="1:9" ht="15.75" thickBot="1" x14ac:dyDescent="0.3">
      <c r="A5" s="121"/>
      <c r="B5" s="107" t="s">
        <v>474</v>
      </c>
      <c r="C5" s="107" t="s">
        <v>475</v>
      </c>
      <c r="D5" s="107" t="s">
        <v>476</v>
      </c>
      <c r="E5" s="107" t="s">
        <v>474</v>
      </c>
      <c r="F5" s="107" t="s">
        <v>475</v>
      </c>
      <c r="G5" s="107" t="s">
        <v>476</v>
      </c>
      <c r="H5" s="145"/>
      <c r="I5" s="134"/>
    </row>
    <row r="6" spans="1:9" ht="15.75" thickTop="1" x14ac:dyDescent="0.25">
      <c r="A6" s="36" t="s">
        <v>12</v>
      </c>
      <c r="B6" s="62">
        <v>0</v>
      </c>
      <c r="C6" s="62">
        <v>1</v>
      </c>
      <c r="D6" s="62">
        <v>2</v>
      </c>
      <c r="E6" s="62">
        <v>0</v>
      </c>
      <c r="F6" s="62">
        <v>1</v>
      </c>
      <c r="G6" s="62">
        <v>0</v>
      </c>
      <c r="H6" s="62">
        <v>4</v>
      </c>
      <c r="I6" s="62">
        <f>SUM(B6:H6)</f>
        <v>8</v>
      </c>
    </row>
    <row r="7" spans="1:9" x14ac:dyDescent="0.25">
      <c r="A7" s="37" t="s">
        <v>13</v>
      </c>
      <c r="B7" s="64">
        <v>2</v>
      </c>
      <c r="C7" s="64">
        <v>0</v>
      </c>
      <c r="D7" s="64">
        <v>0</v>
      </c>
      <c r="E7" s="64">
        <v>0</v>
      </c>
      <c r="F7" s="64">
        <v>0</v>
      </c>
      <c r="G7" s="64">
        <v>0</v>
      </c>
      <c r="H7" s="64">
        <v>0</v>
      </c>
      <c r="I7" s="64">
        <f t="shared" ref="I7:I32" si="0">SUM(B7:H7)</f>
        <v>2</v>
      </c>
    </row>
    <row r="8" spans="1:9" x14ac:dyDescent="0.25">
      <c r="A8" s="37" t="s">
        <v>14</v>
      </c>
      <c r="B8" s="64">
        <v>7</v>
      </c>
      <c r="C8" s="64">
        <v>3</v>
      </c>
      <c r="D8" s="64">
        <v>13</v>
      </c>
      <c r="E8" s="64">
        <v>0</v>
      </c>
      <c r="F8" s="64">
        <v>2</v>
      </c>
      <c r="G8" s="64">
        <v>0</v>
      </c>
      <c r="H8" s="64">
        <v>27</v>
      </c>
      <c r="I8" s="64">
        <f t="shared" si="0"/>
        <v>52</v>
      </c>
    </row>
    <row r="9" spans="1:9" x14ac:dyDescent="0.25">
      <c r="A9" s="37" t="s">
        <v>15</v>
      </c>
      <c r="B9" s="64">
        <v>1</v>
      </c>
      <c r="C9" s="64">
        <v>49</v>
      </c>
      <c r="D9" s="64">
        <v>53</v>
      </c>
      <c r="E9" s="64">
        <v>8</v>
      </c>
      <c r="F9" s="64">
        <v>48</v>
      </c>
      <c r="G9" s="64">
        <v>0</v>
      </c>
      <c r="H9" s="64">
        <v>62</v>
      </c>
      <c r="I9" s="64">
        <f t="shared" si="0"/>
        <v>221</v>
      </c>
    </row>
    <row r="10" spans="1:9" x14ac:dyDescent="0.25">
      <c r="A10" s="37" t="s">
        <v>16</v>
      </c>
      <c r="B10" s="64">
        <v>3</v>
      </c>
      <c r="C10" s="64">
        <v>0</v>
      </c>
      <c r="D10" s="64">
        <v>2</v>
      </c>
      <c r="E10" s="64">
        <v>0</v>
      </c>
      <c r="F10" s="64">
        <v>3</v>
      </c>
      <c r="G10" s="64">
        <v>0</v>
      </c>
      <c r="H10" s="64">
        <v>3</v>
      </c>
      <c r="I10" s="64">
        <f t="shared" si="0"/>
        <v>11</v>
      </c>
    </row>
    <row r="11" spans="1:9" x14ac:dyDescent="0.25">
      <c r="A11" s="37" t="s">
        <v>17</v>
      </c>
      <c r="B11" s="64">
        <v>13</v>
      </c>
      <c r="C11" s="64">
        <v>50</v>
      </c>
      <c r="D11" s="64">
        <v>11</v>
      </c>
      <c r="E11" s="64">
        <v>1</v>
      </c>
      <c r="F11" s="64">
        <v>8</v>
      </c>
      <c r="G11" s="64">
        <v>2</v>
      </c>
      <c r="H11" s="64">
        <v>64</v>
      </c>
      <c r="I11" s="64">
        <f t="shared" si="0"/>
        <v>149</v>
      </c>
    </row>
    <row r="12" spans="1:9" x14ac:dyDescent="0.25">
      <c r="A12" s="37" t="s">
        <v>18</v>
      </c>
      <c r="B12" s="64">
        <v>134</v>
      </c>
      <c r="C12" s="64">
        <v>378</v>
      </c>
      <c r="D12" s="64">
        <v>94</v>
      </c>
      <c r="E12" s="64">
        <v>18</v>
      </c>
      <c r="F12" s="64">
        <v>25</v>
      </c>
      <c r="G12" s="64">
        <v>0</v>
      </c>
      <c r="H12" s="64">
        <v>69</v>
      </c>
      <c r="I12" s="64">
        <f t="shared" si="0"/>
        <v>718</v>
      </c>
    </row>
    <row r="13" spans="1:9" x14ac:dyDescent="0.25">
      <c r="A13" s="37" t="s">
        <v>19</v>
      </c>
      <c r="B13" s="64">
        <v>4</v>
      </c>
      <c r="C13" s="64">
        <v>20</v>
      </c>
      <c r="D13" s="64">
        <v>7</v>
      </c>
      <c r="E13" s="64">
        <v>0</v>
      </c>
      <c r="F13" s="64">
        <v>3</v>
      </c>
      <c r="G13" s="64">
        <v>3</v>
      </c>
      <c r="H13" s="64">
        <v>26</v>
      </c>
      <c r="I13" s="64">
        <f t="shared" si="0"/>
        <v>63</v>
      </c>
    </row>
    <row r="14" spans="1:9" x14ac:dyDescent="0.25">
      <c r="A14" s="37" t="s">
        <v>20</v>
      </c>
      <c r="B14" s="64">
        <v>6</v>
      </c>
      <c r="C14" s="64">
        <v>38</v>
      </c>
      <c r="D14" s="64">
        <v>53</v>
      </c>
      <c r="E14" s="64">
        <v>133</v>
      </c>
      <c r="F14" s="64">
        <v>135</v>
      </c>
      <c r="G14" s="64">
        <v>6</v>
      </c>
      <c r="H14" s="64">
        <v>13</v>
      </c>
      <c r="I14" s="64">
        <f t="shared" si="0"/>
        <v>384</v>
      </c>
    </row>
    <row r="15" spans="1:9" x14ac:dyDescent="0.25">
      <c r="A15" s="37" t="s">
        <v>21</v>
      </c>
      <c r="B15" s="64">
        <v>25</v>
      </c>
      <c r="C15" s="64">
        <v>14</v>
      </c>
      <c r="D15" s="64">
        <v>11</v>
      </c>
      <c r="E15" s="64">
        <v>0</v>
      </c>
      <c r="F15" s="64">
        <v>1</v>
      </c>
      <c r="G15" s="64">
        <v>0</v>
      </c>
      <c r="H15" s="64">
        <v>46</v>
      </c>
      <c r="I15" s="64">
        <f t="shared" si="0"/>
        <v>97</v>
      </c>
    </row>
    <row r="16" spans="1:9" x14ac:dyDescent="0.25">
      <c r="A16" s="37" t="s">
        <v>22</v>
      </c>
      <c r="B16" s="64">
        <v>26</v>
      </c>
      <c r="C16" s="64">
        <v>86</v>
      </c>
      <c r="D16" s="64">
        <v>34</v>
      </c>
      <c r="E16" s="64">
        <v>0</v>
      </c>
      <c r="F16" s="64">
        <v>0</v>
      </c>
      <c r="G16" s="64">
        <v>0</v>
      </c>
      <c r="H16" s="64">
        <v>40</v>
      </c>
      <c r="I16" s="64">
        <f t="shared" si="0"/>
        <v>186</v>
      </c>
    </row>
    <row r="17" spans="1:9" x14ac:dyDescent="0.25">
      <c r="A17" s="37" t="s">
        <v>23</v>
      </c>
      <c r="B17" s="64">
        <v>15</v>
      </c>
      <c r="C17" s="64">
        <v>26</v>
      </c>
      <c r="D17" s="64">
        <v>42</v>
      </c>
      <c r="E17" s="64">
        <v>0</v>
      </c>
      <c r="F17" s="64">
        <v>0</v>
      </c>
      <c r="G17" s="64">
        <v>0</v>
      </c>
      <c r="H17" s="64">
        <v>12</v>
      </c>
      <c r="I17" s="64">
        <f t="shared" si="0"/>
        <v>95</v>
      </c>
    </row>
    <row r="18" spans="1:9" x14ac:dyDescent="0.25">
      <c r="A18" s="96" t="s">
        <v>24</v>
      </c>
      <c r="B18" s="64">
        <v>6</v>
      </c>
      <c r="C18" s="64">
        <v>53</v>
      </c>
      <c r="D18" s="64">
        <v>29</v>
      </c>
      <c r="E18" s="64">
        <v>1</v>
      </c>
      <c r="F18" s="64">
        <v>0</v>
      </c>
      <c r="G18" s="64">
        <v>0</v>
      </c>
      <c r="H18" s="64">
        <v>67</v>
      </c>
      <c r="I18" s="64">
        <f t="shared" si="0"/>
        <v>156</v>
      </c>
    </row>
    <row r="19" spans="1:9" x14ac:dyDescent="0.25">
      <c r="A19" s="96" t="s">
        <v>25</v>
      </c>
      <c r="B19" s="64">
        <v>196</v>
      </c>
      <c r="C19" s="64">
        <v>59</v>
      </c>
      <c r="D19" s="64">
        <v>38</v>
      </c>
      <c r="E19" s="64">
        <v>8</v>
      </c>
      <c r="F19" s="64">
        <v>41</v>
      </c>
      <c r="G19" s="64">
        <v>18</v>
      </c>
      <c r="H19" s="64">
        <v>106</v>
      </c>
      <c r="I19" s="64">
        <f t="shared" si="0"/>
        <v>466</v>
      </c>
    </row>
    <row r="20" spans="1:9" x14ac:dyDescent="0.25">
      <c r="A20" s="96" t="s">
        <v>26</v>
      </c>
      <c r="B20" s="64">
        <v>9</v>
      </c>
      <c r="C20" s="64">
        <v>66</v>
      </c>
      <c r="D20" s="64">
        <v>99</v>
      </c>
      <c r="E20" s="64">
        <v>33</v>
      </c>
      <c r="F20" s="64">
        <v>8</v>
      </c>
      <c r="G20" s="64">
        <v>5</v>
      </c>
      <c r="H20" s="64">
        <v>84</v>
      </c>
      <c r="I20" s="64">
        <f t="shared" si="0"/>
        <v>304</v>
      </c>
    </row>
    <row r="21" spans="1:9" x14ac:dyDescent="0.25">
      <c r="A21" s="96" t="s">
        <v>27</v>
      </c>
      <c r="B21" s="64">
        <v>3</v>
      </c>
      <c r="C21" s="64">
        <v>0</v>
      </c>
      <c r="D21" s="64">
        <v>7</v>
      </c>
      <c r="E21" s="64">
        <v>0</v>
      </c>
      <c r="F21" s="64">
        <v>0</v>
      </c>
      <c r="G21" s="64">
        <v>0</v>
      </c>
      <c r="H21" s="64">
        <v>3</v>
      </c>
      <c r="I21" s="64">
        <f t="shared" si="0"/>
        <v>13</v>
      </c>
    </row>
    <row r="22" spans="1:9" x14ac:dyDescent="0.25">
      <c r="A22" s="96" t="s">
        <v>28</v>
      </c>
      <c r="B22" s="64">
        <v>1</v>
      </c>
      <c r="C22" s="64">
        <v>5</v>
      </c>
      <c r="D22" s="64">
        <v>16</v>
      </c>
      <c r="E22" s="64">
        <v>35</v>
      </c>
      <c r="F22" s="64">
        <v>9</v>
      </c>
      <c r="G22" s="64">
        <v>3</v>
      </c>
      <c r="H22" s="64">
        <v>41</v>
      </c>
      <c r="I22" s="64">
        <f t="shared" si="0"/>
        <v>110</v>
      </c>
    </row>
    <row r="23" spans="1:9" x14ac:dyDescent="0.25">
      <c r="A23" s="96" t="s">
        <v>29</v>
      </c>
      <c r="B23" s="64">
        <v>3</v>
      </c>
      <c r="C23" s="64">
        <v>22</v>
      </c>
      <c r="D23" s="64">
        <v>10</v>
      </c>
      <c r="E23" s="64">
        <v>42</v>
      </c>
      <c r="F23" s="64">
        <v>5</v>
      </c>
      <c r="G23" s="64">
        <v>1</v>
      </c>
      <c r="H23" s="64">
        <v>7</v>
      </c>
      <c r="I23" s="64">
        <f t="shared" si="0"/>
        <v>90</v>
      </c>
    </row>
    <row r="24" spans="1:9" ht="30" x14ac:dyDescent="0.25">
      <c r="A24" s="96" t="s">
        <v>30</v>
      </c>
      <c r="B24" s="64">
        <v>52</v>
      </c>
      <c r="C24" s="64">
        <v>10</v>
      </c>
      <c r="D24" s="64">
        <v>102</v>
      </c>
      <c r="E24" s="64">
        <v>0</v>
      </c>
      <c r="F24" s="64">
        <v>1</v>
      </c>
      <c r="G24" s="64">
        <v>270</v>
      </c>
      <c r="H24" s="64">
        <v>22</v>
      </c>
      <c r="I24" s="64">
        <f t="shared" si="0"/>
        <v>457</v>
      </c>
    </row>
    <row r="25" spans="1:9" x14ac:dyDescent="0.25">
      <c r="A25" s="96" t="s">
        <v>31</v>
      </c>
      <c r="B25" s="64">
        <v>10</v>
      </c>
      <c r="C25" s="64">
        <v>3</v>
      </c>
      <c r="D25" s="64">
        <v>8</v>
      </c>
      <c r="E25" s="64">
        <v>0</v>
      </c>
      <c r="F25" s="64">
        <v>4</v>
      </c>
      <c r="G25" s="64">
        <v>0</v>
      </c>
      <c r="H25" s="64">
        <v>121</v>
      </c>
      <c r="I25" s="64">
        <f t="shared" si="0"/>
        <v>146</v>
      </c>
    </row>
    <row r="26" spans="1:9" x14ac:dyDescent="0.25">
      <c r="A26" s="96" t="s">
        <v>32</v>
      </c>
      <c r="B26" s="64">
        <v>11</v>
      </c>
      <c r="C26" s="64">
        <v>6</v>
      </c>
      <c r="D26" s="64">
        <v>4</v>
      </c>
      <c r="E26" s="64">
        <v>0</v>
      </c>
      <c r="F26" s="64">
        <v>0</v>
      </c>
      <c r="G26" s="64">
        <v>0</v>
      </c>
      <c r="H26" s="64">
        <v>5</v>
      </c>
      <c r="I26" s="64">
        <f t="shared" si="0"/>
        <v>26</v>
      </c>
    </row>
    <row r="27" spans="1:9" x14ac:dyDescent="0.25">
      <c r="A27" s="96" t="s">
        <v>33</v>
      </c>
      <c r="B27" s="64">
        <v>3</v>
      </c>
      <c r="C27" s="64">
        <v>5</v>
      </c>
      <c r="D27" s="64">
        <v>0</v>
      </c>
      <c r="E27" s="64">
        <v>12</v>
      </c>
      <c r="F27" s="64">
        <v>15</v>
      </c>
      <c r="G27" s="64">
        <v>0</v>
      </c>
      <c r="H27" s="64">
        <v>56</v>
      </c>
      <c r="I27" s="64">
        <f t="shared" si="0"/>
        <v>91</v>
      </c>
    </row>
    <row r="28" spans="1:9" ht="30" x14ac:dyDescent="0.25">
      <c r="A28" s="96" t="s">
        <v>34</v>
      </c>
      <c r="B28" s="64">
        <v>107</v>
      </c>
      <c r="C28" s="64">
        <v>211</v>
      </c>
      <c r="D28" s="64">
        <v>1</v>
      </c>
      <c r="E28" s="64">
        <v>0</v>
      </c>
      <c r="F28" s="64">
        <v>0</v>
      </c>
      <c r="G28" s="64">
        <v>0</v>
      </c>
      <c r="H28" s="64">
        <v>0</v>
      </c>
      <c r="I28" s="64">
        <f t="shared" si="0"/>
        <v>319</v>
      </c>
    </row>
    <row r="29" spans="1:9" x14ac:dyDescent="0.25">
      <c r="A29" s="96" t="s">
        <v>35</v>
      </c>
      <c r="B29" s="64">
        <v>0</v>
      </c>
      <c r="C29" s="64">
        <v>0</v>
      </c>
      <c r="D29" s="64">
        <v>0</v>
      </c>
      <c r="E29" s="64">
        <v>0</v>
      </c>
      <c r="F29" s="64">
        <v>18</v>
      </c>
      <c r="G29" s="64">
        <v>0</v>
      </c>
      <c r="H29" s="64">
        <v>0</v>
      </c>
      <c r="I29" s="64">
        <f t="shared" si="0"/>
        <v>18</v>
      </c>
    </row>
    <row r="30" spans="1:9" x14ac:dyDescent="0.25">
      <c r="A30" s="96" t="s">
        <v>36</v>
      </c>
      <c r="B30" s="64">
        <v>5</v>
      </c>
      <c r="C30" s="64">
        <v>7</v>
      </c>
      <c r="D30" s="64">
        <v>40</v>
      </c>
      <c r="E30" s="64">
        <v>0</v>
      </c>
      <c r="F30" s="64">
        <v>0</v>
      </c>
      <c r="G30" s="64">
        <v>0</v>
      </c>
      <c r="H30" s="64">
        <v>69</v>
      </c>
      <c r="I30" s="64">
        <f t="shared" si="0"/>
        <v>121</v>
      </c>
    </row>
    <row r="31" spans="1:9" ht="15.75" thickBot="1" x14ac:dyDescent="0.3">
      <c r="A31" s="97" t="s">
        <v>37</v>
      </c>
      <c r="B31" s="66">
        <v>166</v>
      </c>
      <c r="C31" s="66">
        <v>118</v>
      </c>
      <c r="D31" s="66">
        <v>1</v>
      </c>
      <c r="E31" s="66">
        <v>0</v>
      </c>
      <c r="F31" s="66">
        <v>0</v>
      </c>
      <c r="G31" s="66">
        <v>0</v>
      </c>
      <c r="H31" s="66">
        <v>26</v>
      </c>
      <c r="I31" s="66">
        <f t="shared" si="0"/>
        <v>311</v>
      </c>
    </row>
    <row r="32" spans="1:9" ht="15.75" thickTop="1" x14ac:dyDescent="0.25">
      <c r="A32" s="104" t="s">
        <v>4</v>
      </c>
      <c r="B32" s="62">
        <f>SUM(B6:B31)</f>
        <v>808</v>
      </c>
      <c r="C32" s="62">
        <f t="shared" ref="C32:H32" si="1">SUM(C6:C31)</f>
        <v>1230</v>
      </c>
      <c r="D32" s="62">
        <f t="shared" si="1"/>
        <v>677</v>
      </c>
      <c r="E32" s="62">
        <f t="shared" si="1"/>
        <v>291</v>
      </c>
      <c r="F32" s="62">
        <f t="shared" si="1"/>
        <v>327</v>
      </c>
      <c r="G32" s="62">
        <f t="shared" si="1"/>
        <v>308</v>
      </c>
      <c r="H32" s="62">
        <f t="shared" si="1"/>
        <v>973</v>
      </c>
      <c r="I32" s="62">
        <f t="shared" si="0"/>
        <v>4614</v>
      </c>
    </row>
  </sheetData>
  <mergeCells count="5">
    <mergeCell ref="A4:A5"/>
    <mergeCell ref="B4:D4"/>
    <mergeCell ref="E4:G4"/>
    <mergeCell ref="H4:H5"/>
    <mergeCell ref="I4:I5"/>
  </mergeCells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zoomScale="85" zoomScaleNormal="85" workbookViewId="0">
      <selection activeCell="H31" sqref="H31"/>
    </sheetView>
  </sheetViews>
  <sheetFormatPr defaultRowHeight="15" x14ac:dyDescent="0.25"/>
  <cols>
    <col min="1" max="1" width="43.7109375" style="1" customWidth="1"/>
    <col min="2" max="9" width="11.7109375" style="1" customWidth="1"/>
    <col min="10" max="10" width="24.85546875" style="1" customWidth="1"/>
    <col min="11" max="16384" width="9.140625" style="1"/>
  </cols>
  <sheetData>
    <row r="1" spans="1:10" x14ac:dyDescent="0.25">
      <c r="A1" s="10" t="s">
        <v>521</v>
      </c>
      <c r="B1" s="4"/>
      <c r="C1" s="4"/>
      <c r="D1" s="4"/>
      <c r="E1" s="4"/>
      <c r="F1" s="4"/>
      <c r="G1" s="4"/>
      <c r="H1" s="4"/>
      <c r="I1" s="4"/>
    </row>
    <row r="2" spans="1:10" x14ac:dyDescent="0.25">
      <c r="A2" s="34">
        <v>41639</v>
      </c>
      <c r="B2" s="4"/>
      <c r="C2" s="4"/>
      <c r="D2" s="4"/>
      <c r="E2" s="4"/>
      <c r="F2" s="4"/>
      <c r="G2" s="4"/>
      <c r="H2" s="4"/>
      <c r="I2" s="4"/>
    </row>
    <row r="3" spans="1:10" x14ac:dyDescent="0.25">
      <c r="A3" s="4"/>
      <c r="B3" s="4"/>
      <c r="C3" s="4"/>
      <c r="D3" s="4"/>
      <c r="E3" s="4"/>
      <c r="F3" s="4"/>
      <c r="G3" s="4"/>
      <c r="H3" s="4"/>
      <c r="I3" s="4"/>
    </row>
    <row r="4" spans="1:10" ht="45" customHeight="1" x14ac:dyDescent="0.25">
      <c r="A4" s="120" t="s">
        <v>1</v>
      </c>
      <c r="B4" s="133" t="s">
        <v>471</v>
      </c>
      <c r="C4" s="133"/>
      <c r="D4" s="133"/>
      <c r="E4" s="133" t="s">
        <v>472</v>
      </c>
      <c r="F4" s="133"/>
      <c r="G4" s="133"/>
      <c r="H4" s="139" t="s">
        <v>473</v>
      </c>
      <c r="I4" s="133" t="s">
        <v>4</v>
      </c>
      <c r="J4" s="139" t="s">
        <v>477</v>
      </c>
    </row>
    <row r="5" spans="1:10" ht="45" customHeight="1" thickBot="1" x14ac:dyDescent="0.3">
      <c r="A5" s="121"/>
      <c r="B5" s="107" t="s">
        <v>474</v>
      </c>
      <c r="C5" s="107" t="s">
        <v>475</v>
      </c>
      <c r="D5" s="107" t="s">
        <v>476</v>
      </c>
      <c r="E5" s="107" t="s">
        <v>474</v>
      </c>
      <c r="F5" s="107" t="s">
        <v>475</v>
      </c>
      <c r="G5" s="107" t="s">
        <v>476</v>
      </c>
      <c r="H5" s="145"/>
      <c r="I5" s="134"/>
      <c r="J5" s="145"/>
    </row>
    <row r="6" spans="1:10" ht="15.75" thickTop="1" x14ac:dyDescent="0.25">
      <c r="A6" s="36" t="s">
        <v>12</v>
      </c>
      <c r="B6" s="62">
        <v>0</v>
      </c>
      <c r="C6" s="62">
        <v>17</v>
      </c>
      <c r="D6" s="62">
        <v>56</v>
      </c>
      <c r="E6" s="62">
        <v>0</v>
      </c>
      <c r="F6" s="62">
        <v>17</v>
      </c>
      <c r="G6" s="62">
        <v>0</v>
      </c>
      <c r="H6" s="62">
        <v>52</v>
      </c>
      <c r="I6" s="62">
        <f>SUM(B6:H6)</f>
        <v>142</v>
      </c>
      <c r="J6" s="19"/>
    </row>
    <row r="7" spans="1:10" x14ac:dyDescent="0.25">
      <c r="A7" s="37" t="s">
        <v>13</v>
      </c>
      <c r="B7" s="64">
        <v>3</v>
      </c>
      <c r="C7" s="64">
        <v>0</v>
      </c>
      <c r="D7" s="64">
        <v>0</v>
      </c>
      <c r="E7" s="64">
        <v>0</v>
      </c>
      <c r="F7" s="64">
        <v>0</v>
      </c>
      <c r="G7" s="64">
        <v>0</v>
      </c>
      <c r="H7" s="64">
        <v>0</v>
      </c>
      <c r="I7" s="64">
        <f t="shared" ref="I7:I31" si="0">SUM(B7:H7)</f>
        <v>3</v>
      </c>
      <c r="J7" s="20"/>
    </row>
    <row r="8" spans="1:10" x14ac:dyDescent="0.25">
      <c r="A8" s="37" t="s">
        <v>14</v>
      </c>
      <c r="B8" s="64">
        <v>107</v>
      </c>
      <c r="C8" s="64">
        <v>35</v>
      </c>
      <c r="D8" s="64">
        <v>1897</v>
      </c>
      <c r="E8" s="64">
        <v>0</v>
      </c>
      <c r="F8" s="64">
        <v>290</v>
      </c>
      <c r="G8" s="64">
        <v>0</v>
      </c>
      <c r="H8" s="64">
        <v>4445</v>
      </c>
      <c r="I8" s="64">
        <f t="shared" si="0"/>
        <v>6774</v>
      </c>
      <c r="J8" s="20">
        <v>1690</v>
      </c>
    </row>
    <row r="9" spans="1:10" x14ac:dyDescent="0.25">
      <c r="A9" s="37" t="s">
        <v>15</v>
      </c>
      <c r="B9" s="64">
        <v>1</v>
      </c>
      <c r="C9" s="64">
        <v>996</v>
      </c>
      <c r="D9" s="64">
        <v>0</v>
      </c>
      <c r="E9" s="64">
        <v>134</v>
      </c>
      <c r="F9" s="64">
        <v>1491</v>
      </c>
      <c r="G9" s="64">
        <v>0</v>
      </c>
      <c r="H9" s="64">
        <v>1386</v>
      </c>
      <c r="I9" s="64">
        <f t="shared" si="0"/>
        <v>4008</v>
      </c>
      <c r="J9" s="20">
        <v>1494</v>
      </c>
    </row>
    <row r="10" spans="1:10" x14ac:dyDescent="0.25">
      <c r="A10" s="37" t="s">
        <v>16</v>
      </c>
      <c r="B10" s="64">
        <v>120</v>
      </c>
      <c r="C10" s="64">
        <v>0</v>
      </c>
      <c r="D10" s="64">
        <v>131</v>
      </c>
      <c r="E10" s="64">
        <v>0</v>
      </c>
      <c r="F10" s="64">
        <v>72</v>
      </c>
      <c r="G10" s="64">
        <v>0</v>
      </c>
      <c r="H10" s="64">
        <v>260</v>
      </c>
      <c r="I10" s="64">
        <f t="shared" si="0"/>
        <v>583</v>
      </c>
      <c r="J10" s="20"/>
    </row>
    <row r="11" spans="1:10" x14ac:dyDescent="0.25">
      <c r="A11" s="37" t="s">
        <v>17</v>
      </c>
      <c r="B11" s="64">
        <v>229</v>
      </c>
      <c r="C11" s="64">
        <v>942</v>
      </c>
      <c r="D11" s="64">
        <v>358</v>
      </c>
      <c r="E11" s="64">
        <v>25</v>
      </c>
      <c r="F11" s="64">
        <v>194</v>
      </c>
      <c r="G11" s="64">
        <v>122</v>
      </c>
      <c r="H11" s="64">
        <v>1499</v>
      </c>
      <c r="I11" s="64">
        <f>SUM(B11:H11)</f>
        <v>3369</v>
      </c>
      <c r="J11" s="20">
        <v>48</v>
      </c>
    </row>
    <row r="12" spans="1:10" x14ac:dyDescent="0.25">
      <c r="A12" s="37" t="s">
        <v>18</v>
      </c>
      <c r="B12" s="64">
        <v>5199</v>
      </c>
      <c r="C12" s="64">
        <v>3215</v>
      </c>
      <c r="D12" s="64">
        <v>1675</v>
      </c>
      <c r="E12" s="64">
        <v>2890</v>
      </c>
      <c r="F12" s="64">
        <v>1645</v>
      </c>
      <c r="G12" s="64">
        <v>0</v>
      </c>
      <c r="H12" s="64">
        <v>4469</v>
      </c>
      <c r="I12" s="64">
        <f t="shared" si="0"/>
        <v>19093</v>
      </c>
      <c r="J12" s="20">
        <v>1097</v>
      </c>
    </row>
    <row r="13" spans="1:10" x14ac:dyDescent="0.25">
      <c r="A13" s="37" t="s">
        <v>19</v>
      </c>
      <c r="B13" s="64">
        <v>200</v>
      </c>
      <c r="C13" s="64">
        <v>475</v>
      </c>
      <c r="D13" s="64">
        <v>290</v>
      </c>
      <c r="E13" s="64">
        <v>0</v>
      </c>
      <c r="F13" s="64">
        <v>89</v>
      </c>
      <c r="G13" s="64">
        <v>170</v>
      </c>
      <c r="H13" s="64">
        <v>1722</v>
      </c>
      <c r="I13" s="64">
        <f t="shared" si="0"/>
        <v>2946</v>
      </c>
      <c r="J13" s="20">
        <v>237</v>
      </c>
    </row>
    <row r="14" spans="1:10" x14ac:dyDescent="0.25">
      <c r="A14" s="37" t="s">
        <v>20</v>
      </c>
      <c r="B14" s="64">
        <v>629</v>
      </c>
      <c r="C14" s="64">
        <v>133</v>
      </c>
      <c r="D14" s="64">
        <v>1117</v>
      </c>
      <c r="E14" s="64">
        <v>4154</v>
      </c>
      <c r="F14" s="64">
        <v>1819</v>
      </c>
      <c r="G14" s="64">
        <v>73</v>
      </c>
      <c r="H14" s="64">
        <v>729</v>
      </c>
      <c r="I14" s="64">
        <f t="shared" si="0"/>
        <v>8654</v>
      </c>
      <c r="J14" s="20">
        <v>223</v>
      </c>
    </row>
    <row r="15" spans="1:10" x14ac:dyDescent="0.25">
      <c r="A15" s="37" t="s">
        <v>21</v>
      </c>
      <c r="B15" s="64">
        <v>274</v>
      </c>
      <c r="C15" s="64">
        <v>272</v>
      </c>
      <c r="D15" s="64">
        <v>405</v>
      </c>
      <c r="E15" s="64">
        <v>0</v>
      </c>
      <c r="F15" s="64">
        <v>14</v>
      </c>
      <c r="G15" s="64">
        <v>0</v>
      </c>
      <c r="H15" s="64">
        <v>977</v>
      </c>
      <c r="I15" s="64">
        <f t="shared" si="0"/>
        <v>1942</v>
      </c>
      <c r="J15" s="20">
        <v>169</v>
      </c>
    </row>
    <row r="16" spans="1:10" x14ac:dyDescent="0.25">
      <c r="A16" s="37" t="s">
        <v>22</v>
      </c>
      <c r="B16" s="64">
        <v>291</v>
      </c>
      <c r="C16" s="64">
        <v>962</v>
      </c>
      <c r="D16" s="64">
        <v>554</v>
      </c>
      <c r="E16" s="64">
        <v>0</v>
      </c>
      <c r="F16" s="64">
        <v>9</v>
      </c>
      <c r="G16" s="64">
        <v>0</v>
      </c>
      <c r="H16" s="64">
        <v>1018</v>
      </c>
      <c r="I16" s="64">
        <f t="shared" si="0"/>
        <v>2834</v>
      </c>
      <c r="J16" s="20"/>
    </row>
    <row r="17" spans="1:10" x14ac:dyDescent="0.25">
      <c r="A17" s="37" t="s">
        <v>23</v>
      </c>
      <c r="B17" s="64">
        <v>137</v>
      </c>
      <c r="C17" s="64">
        <v>440</v>
      </c>
      <c r="D17" s="64">
        <v>529</v>
      </c>
      <c r="E17" s="64">
        <v>0</v>
      </c>
      <c r="F17" s="64">
        <v>0</v>
      </c>
      <c r="G17" s="64">
        <v>0</v>
      </c>
      <c r="H17" s="64">
        <v>628</v>
      </c>
      <c r="I17" s="64">
        <f t="shared" si="0"/>
        <v>1734</v>
      </c>
      <c r="J17" s="20">
        <v>246</v>
      </c>
    </row>
    <row r="18" spans="1:10" x14ac:dyDescent="0.25">
      <c r="A18" s="96" t="s">
        <v>24</v>
      </c>
      <c r="B18" s="64">
        <v>29</v>
      </c>
      <c r="C18" s="64">
        <v>444</v>
      </c>
      <c r="D18" s="64">
        <v>1090</v>
      </c>
      <c r="E18" s="64">
        <v>0</v>
      </c>
      <c r="F18" s="64">
        <v>0</v>
      </c>
      <c r="G18" s="64">
        <v>0</v>
      </c>
      <c r="H18" s="64">
        <v>2098</v>
      </c>
      <c r="I18" s="64">
        <f t="shared" si="0"/>
        <v>3661</v>
      </c>
      <c r="J18" s="20">
        <v>213</v>
      </c>
    </row>
    <row r="19" spans="1:10" x14ac:dyDescent="0.25">
      <c r="A19" s="96" t="s">
        <v>25</v>
      </c>
      <c r="B19" s="64">
        <v>7807</v>
      </c>
      <c r="C19" s="64">
        <v>1251</v>
      </c>
      <c r="D19" s="64">
        <v>1492</v>
      </c>
      <c r="E19" s="64">
        <v>238</v>
      </c>
      <c r="F19" s="64">
        <v>2312</v>
      </c>
      <c r="G19" s="64">
        <v>713</v>
      </c>
      <c r="H19" s="64">
        <v>4960</v>
      </c>
      <c r="I19" s="64">
        <f t="shared" si="0"/>
        <v>18773</v>
      </c>
      <c r="J19" s="32">
        <v>103</v>
      </c>
    </row>
    <row r="20" spans="1:10" x14ac:dyDescent="0.25">
      <c r="A20" s="96" t="s">
        <v>26</v>
      </c>
      <c r="B20" s="64">
        <v>421</v>
      </c>
      <c r="C20" s="64">
        <v>961</v>
      </c>
      <c r="D20" s="64">
        <v>730</v>
      </c>
      <c r="E20" s="64">
        <v>553</v>
      </c>
      <c r="F20" s="64">
        <v>478</v>
      </c>
      <c r="G20" s="64">
        <v>140</v>
      </c>
      <c r="H20" s="64">
        <v>2204</v>
      </c>
      <c r="I20" s="64">
        <f t="shared" si="0"/>
        <v>5487</v>
      </c>
      <c r="J20" s="20">
        <v>270</v>
      </c>
    </row>
    <row r="21" spans="1:10" x14ac:dyDescent="0.25">
      <c r="A21" s="96" t="s">
        <v>27</v>
      </c>
      <c r="B21" s="64">
        <v>46</v>
      </c>
      <c r="C21" s="64">
        <v>0</v>
      </c>
      <c r="D21" s="64">
        <v>90</v>
      </c>
      <c r="E21" s="64">
        <v>0</v>
      </c>
      <c r="F21" s="64">
        <v>0</v>
      </c>
      <c r="G21" s="64">
        <v>0</v>
      </c>
      <c r="H21" s="64">
        <v>451</v>
      </c>
      <c r="I21" s="64">
        <f t="shared" si="0"/>
        <v>587</v>
      </c>
      <c r="J21" s="20"/>
    </row>
    <row r="22" spans="1:10" x14ac:dyDescent="0.25">
      <c r="A22" s="96" t="s">
        <v>28</v>
      </c>
      <c r="B22" s="64">
        <v>22</v>
      </c>
      <c r="C22" s="64">
        <v>108</v>
      </c>
      <c r="D22" s="64">
        <v>126</v>
      </c>
      <c r="E22" s="64">
        <v>290</v>
      </c>
      <c r="F22" s="64">
        <v>104</v>
      </c>
      <c r="G22" s="64">
        <v>0</v>
      </c>
      <c r="H22" s="64">
        <v>1306</v>
      </c>
      <c r="I22" s="64">
        <f t="shared" si="0"/>
        <v>1956</v>
      </c>
      <c r="J22" s="20">
        <v>17</v>
      </c>
    </row>
    <row r="23" spans="1:10" x14ac:dyDescent="0.25">
      <c r="A23" s="96" t="s">
        <v>29</v>
      </c>
      <c r="B23" s="64">
        <v>51</v>
      </c>
      <c r="C23" s="64">
        <v>560</v>
      </c>
      <c r="D23" s="64">
        <v>93</v>
      </c>
      <c r="E23" s="64">
        <v>2070</v>
      </c>
      <c r="F23" s="64">
        <v>215</v>
      </c>
      <c r="G23" s="64">
        <v>220</v>
      </c>
      <c r="H23" s="64">
        <v>750</v>
      </c>
      <c r="I23" s="64">
        <f t="shared" si="0"/>
        <v>3959</v>
      </c>
      <c r="J23" s="20"/>
    </row>
    <row r="24" spans="1:10" ht="30" x14ac:dyDescent="0.25">
      <c r="A24" s="96" t="s">
        <v>30</v>
      </c>
      <c r="B24" s="64">
        <v>705</v>
      </c>
      <c r="C24" s="64">
        <v>179</v>
      </c>
      <c r="D24" s="64">
        <v>117</v>
      </c>
      <c r="E24" s="64">
        <v>0</v>
      </c>
      <c r="F24" s="64">
        <v>0</v>
      </c>
      <c r="G24" s="64">
        <v>0</v>
      </c>
      <c r="H24" s="64">
        <v>883</v>
      </c>
      <c r="I24" s="64">
        <f t="shared" si="0"/>
        <v>1884</v>
      </c>
      <c r="J24" s="20"/>
    </row>
    <row r="25" spans="1:10" x14ac:dyDescent="0.25">
      <c r="A25" s="96" t="s">
        <v>31</v>
      </c>
      <c r="B25" s="64">
        <v>70</v>
      </c>
      <c r="C25" s="64">
        <v>70</v>
      </c>
      <c r="D25" s="64">
        <v>166</v>
      </c>
      <c r="E25" s="64">
        <v>0</v>
      </c>
      <c r="F25" s="64">
        <v>65</v>
      </c>
      <c r="G25" s="64">
        <v>0</v>
      </c>
      <c r="H25" s="64">
        <v>2399</v>
      </c>
      <c r="I25" s="64">
        <f t="shared" si="0"/>
        <v>2770</v>
      </c>
      <c r="J25" s="20"/>
    </row>
    <row r="26" spans="1:10" x14ac:dyDescent="0.25">
      <c r="A26" s="96" t="s">
        <v>32</v>
      </c>
      <c r="B26" s="64">
        <v>168</v>
      </c>
      <c r="C26" s="64">
        <v>68</v>
      </c>
      <c r="D26" s="64">
        <v>324</v>
      </c>
      <c r="E26" s="64">
        <v>0</v>
      </c>
      <c r="F26" s="64">
        <v>0</v>
      </c>
      <c r="G26" s="64">
        <v>0</v>
      </c>
      <c r="H26" s="64">
        <v>420</v>
      </c>
      <c r="I26" s="64">
        <v>980</v>
      </c>
      <c r="J26" s="20"/>
    </row>
    <row r="27" spans="1:10" x14ac:dyDescent="0.25">
      <c r="A27" s="96" t="s">
        <v>33</v>
      </c>
      <c r="B27" s="64">
        <v>44</v>
      </c>
      <c r="C27" s="64">
        <v>33</v>
      </c>
      <c r="D27" s="64">
        <v>0</v>
      </c>
      <c r="E27" s="64">
        <v>204</v>
      </c>
      <c r="F27" s="64">
        <v>129</v>
      </c>
      <c r="G27" s="64">
        <v>0</v>
      </c>
      <c r="H27" s="64">
        <v>847</v>
      </c>
      <c r="I27" s="64">
        <f t="shared" si="0"/>
        <v>1257</v>
      </c>
      <c r="J27" s="20"/>
    </row>
    <row r="28" spans="1:10" ht="30" x14ac:dyDescent="0.25">
      <c r="A28" s="96" t="s">
        <v>34</v>
      </c>
      <c r="B28" s="64">
        <v>426</v>
      </c>
      <c r="C28" s="64">
        <v>1652</v>
      </c>
      <c r="D28" s="64">
        <v>17</v>
      </c>
      <c r="E28" s="64">
        <v>0</v>
      </c>
      <c r="F28" s="64">
        <v>0</v>
      </c>
      <c r="G28" s="64">
        <v>0</v>
      </c>
      <c r="H28" s="64">
        <v>0</v>
      </c>
      <c r="I28" s="64">
        <f t="shared" si="0"/>
        <v>2095</v>
      </c>
      <c r="J28" s="115">
        <v>2095</v>
      </c>
    </row>
    <row r="29" spans="1:10" x14ac:dyDescent="0.25">
      <c r="A29" s="96" t="s">
        <v>35</v>
      </c>
      <c r="B29" s="64">
        <v>0</v>
      </c>
      <c r="C29" s="64">
        <v>0</v>
      </c>
      <c r="D29" s="64">
        <v>0</v>
      </c>
      <c r="E29" s="64">
        <v>0</v>
      </c>
      <c r="F29" s="64">
        <v>131</v>
      </c>
      <c r="G29" s="64">
        <v>0</v>
      </c>
      <c r="H29" s="64">
        <v>0</v>
      </c>
      <c r="I29" s="64">
        <v>131</v>
      </c>
      <c r="J29" s="20"/>
    </row>
    <row r="30" spans="1:10" x14ac:dyDescent="0.25">
      <c r="A30" s="96" t="s">
        <v>36</v>
      </c>
      <c r="B30" s="64">
        <v>26</v>
      </c>
      <c r="C30" s="64">
        <v>62</v>
      </c>
      <c r="D30" s="64">
        <v>550</v>
      </c>
      <c r="E30" s="64">
        <v>0</v>
      </c>
      <c r="F30" s="64">
        <v>0</v>
      </c>
      <c r="G30" s="64">
        <v>0</v>
      </c>
      <c r="H30" s="64">
        <v>2201</v>
      </c>
      <c r="I30" s="64">
        <f t="shared" si="0"/>
        <v>2839</v>
      </c>
      <c r="J30" s="20">
        <v>450</v>
      </c>
    </row>
    <row r="31" spans="1:10" ht="15.75" thickBot="1" x14ac:dyDescent="0.3">
      <c r="A31" s="97" t="s">
        <v>37</v>
      </c>
      <c r="B31" s="66">
        <v>2772</v>
      </c>
      <c r="C31" s="66">
        <v>2222</v>
      </c>
      <c r="D31" s="66">
        <v>0</v>
      </c>
      <c r="E31" s="66">
        <v>0</v>
      </c>
      <c r="F31" s="66">
        <v>0</v>
      </c>
      <c r="G31" s="66">
        <v>0</v>
      </c>
      <c r="H31" s="66">
        <v>1930</v>
      </c>
      <c r="I31" s="66">
        <f t="shared" si="0"/>
        <v>6924</v>
      </c>
      <c r="J31" s="21">
        <v>241</v>
      </c>
    </row>
    <row r="32" spans="1:10" ht="15.75" thickTop="1" x14ac:dyDescent="0.25">
      <c r="A32" s="104" t="s">
        <v>4</v>
      </c>
      <c r="B32" s="62">
        <f>SUM(B6:B31)</f>
        <v>19777</v>
      </c>
      <c r="C32" s="62">
        <f t="shared" ref="C32:I32" si="1">SUM(C6:C31)</f>
        <v>15097</v>
      </c>
      <c r="D32" s="62">
        <f t="shared" si="1"/>
        <v>11807</v>
      </c>
      <c r="E32" s="62">
        <f t="shared" si="1"/>
        <v>10558</v>
      </c>
      <c r="F32" s="62">
        <f t="shared" si="1"/>
        <v>9074</v>
      </c>
      <c r="G32" s="62">
        <f t="shared" si="1"/>
        <v>1438</v>
      </c>
      <c r="H32" s="62">
        <f t="shared" si="1"/>
        <v>37634</v>
      </c>
      <c r="I32" s="62">
        <f t="shared" si="1"/>
        <v>105385</v>
      </c>
      <c r="J32" s="19">
        <f t="shared" ref="J32" si="2">SUM(J6:J31)</f>
        <v>8593</v>
      </c>
    </row>
  </sheetData>
  <mergeCells count="6">
    <mergeCell ref="J4:J5"/>
    <mergeCell ref="A4:A5"/>
    <mergeCell ref="B4:D4"/>
    <mergeCell ref="E4:G4"/>
    <mergeCell ref="H4:H5"/>
    <mergeCell ref="I4:I5"/>
  </mergeCells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G28" sqref="G28"/>
    </sheetView>
  </sheetViews>
  <sheetFormatPr defaultRowHeight="15" x14ac:dyDescent="0.25"/>
  <cols>
    <col min="1" max="1" width="49.85546875" style="4" customWidth="1"/>
    <col min="2" max="2" width="14.85546875" style="4" customWidth="1"/>
    <col min="3" max="4" width="14.28515625" style="4" customWidth="1"/>
    <col min="5" max="16384" width="9.140625" style="4"/>
  </cols>
  <sheetData>
    <row r="1" spans="1:4" x14ac:dyDescent="0.25">
      <c r="A1" s="10" t="s">
        <v>478</v>
      </c>
    </row>
    <row r="2" spans="1:4" x14ac:dyDescent="0.25">
      <c r="A2" s="34">
        <v>41639</v>
      </c>
    </row>
    <row r="4" spans="1:4" ht="75.75" thickBot="1" x14ac:dyDescent="0.3">
      <c r="A4" s="110" t="s">
        <v>1</v>
      </c>
      <c r="B4" s="112" t="s">
        <v>479</v>
      </c>
      <c r="C4" s="112" t="s">
        <v>480</v>
      </c>
      <c r="D4" s="112" t="s">
        <v>481</v>
      </c>
    </row>
    <row r="5" spans="1:4" ht="15.75" thickTop="1" x14ac:dyDescent="0.25">
      <c r="A5" s="5" t="s">
        <v>12</v>
      </c>
      <c r="B5" s="12">
        <v>15</v>
      </c>
      <c r="C5" s="12">
        <v>7</v>
      </c>
      <c r="D5" s="12">
        <v>5</v>
      </c>
    </row>
    <row r="6" spans="1:4" x14ac:dyDescent="0.25">
      <c r="A6" s="6" t="s">
        <v>13</v>
      </c>
      <c r="B6" s="13">
        <v>4</v>
      </c>
      <c r="C6" s="13">
        <v>4</v>
      </c>
      <c r="D6" s="13">
        <v>2</v>
      </c>
    </row>
    <row r="7" spans="1:4" x14ac:dyDescent="0.25">
      <c r="A7" s="6" t="s">
        <v>14</v>
      </c>
      <c r="B7" s="13">
        <v>44</v>
      </c>
      <c r="C7" s="13">
        <v>16</v>
      </c>
      <c r="D7" s="13">
        <v>29</v>
      </c>
    </row>
    <row r="8" spans="1:4" x14ac:dyDescent="0.25">
      <c r="A8" s="6" t="s">
        <v>15</v>
      </c>
      <c r="B8" s="13">
        <v>78</v>
      </c>
      <c r="C8" s="13">
        <v>44</v>
      </c>
      <c r="D8" s="13">
        <v>57</v>
      </c>
    </row>
    <row r="9" spans="1:4" x14ac:dyDescent="0.25">
      <c r="A9" s="6" t="s">
        <v>16</v>
      </c>
      <c r="B9" s="13">
        <v>2</v>
      </c>
      <c r="C9" s="13">
        <v>0</v>
      </c>
      <c r="D9" s="13">
        <v>1</v>
      </c>
    </row>
    <row r="10" spans="1:4" x14ac:dyDescent="0.25">
      <c r="A10" s="6" t="s">
        <v>17</v>
      </c>
      <c r="B10" s="13">
        <v>42</v>
      </c>
      <c r="C10" s="13">
        <v>23</v>
      </c>
      <c r="D10" s="13">
        <v>31</v>
      </c>
    </row>
    <row r="11" spans="1:4" x14ac:dyDescent="0.25">
      <c r="A11" s="6" t="s">
        <v>18</v>
      </c>
      <c r="B11" s="13">
        <v>253</v>
      </c>
      <c r="C11" s="13">
        <v>73</v>
      </c>
      <c r="D11" s="13">
        <v>119</v>
      </c>
    </row>
    <row r="12" spans="1:4" x14ac:dyDescent="0.25">
      <c r="A12" s="6" t="s">
        <v>19</v>
      </c>
      <c r="B12" s="13">
        <v>56</v>
      </c>
      <c r="C12" s="13">
        <v>26</v>
      </c>
      <c r="D12" s="13">
        <v>31</v>
      </c>
    </row>
    <row r="13" spans="1:4" x14ac:dyDescent="0.25">
      <c r="A13" s="6" t="s">
        <v>20</v>
      </c>
      <c r="B13" s="13">
        <v>38</v>
      </c>
      <c r="C13" s="13">
        <v>16</v>
      </c>
      <c r="D13" s="13">
        <v>32</v>
      </c>
    </row>
    <row r="14" spans="1:4" x14ac:dyDescent="0.25">
      <c r="A14" s="6" t="s">
        <v>21</v>
      </c>
      <c r="B14" s="13">
        <v>26</v>
      </c>
      <c r="C14" s="13">
        <v>12</v>
      </c>
      <c r="D14" s="13">
        <v>23</v>
      </c>
    </row>
    <row r="15" spans="1:4" x14ac:dyDescent="0.25">
      <c r="A15" s="6" t="s">
        <v>22</v>
      </c>
      <c r="B15" s="13">
        <v>38</v>
      </c>
      <c r="C15" s="13">
        <v>17</v>
      </c>
      <c r="D15" s="13">
        <v>36</v>
      </c>
    </row>
    <row r="16" spans="1:4" x14ac:dyDescent="0.25">
      <c r="A16" s="6" t="s">
        <v>23</v>
      </c>
      <c r="B16" s="13">
        <v>21</v>
      </c>
      <c r="C16" s="13">
        <v>13</v>
      </c>
      <c r="D16" s="13">
        <v>14</v>
      </c>
    </row>
    <row r="17" spans="1:4" x14ac:dyDescent="0.25">
      <c r="A17" s="7" t="s">
        <v>24</v>
      </c>
      <c r="B17" s="13">
        <v>20</v>
      </c>
      <c r="C17" s="13">
        <v>15</v>
      </c>
      <c r="D17" s="13">
        <v>18</v>
      </c>
    </row>
    <row r="18" spans="1:4" s="15" customFormat="1" x14ac:dyDescent="0.25">
      <c r="A18" s="7" t="s">
        <v>25</v>
      </c>
      <c r="B18" s="31">
        <v>253</v>
      </c>
      <c r="C18" s="31">
        <v>114</v>
      </c>
      <c r="D18" s="31">
        <v>143</v>
      </c>
    </row>
    <row r="19" spans="1:4" x14ac:dyDescent="0.25">
      <c r="A19" s="7" t="s">
        <v>26</v>
      </c>
      <c r="B19" s="13">
        <v>157</v>
      </c>
      <c r="C19" s="13">
        <v>83</v>
      </c>
      <c r="D19" s="13">
        <v>96</v>
      </c>
    </row>
    <row r="20" spans="1:4" x14ac:dyDescent="0.25">
      <c r="A20" s="7" t="s">
        <v>27</v>
      </c>
      <c r="B20" s="13">
        <v>68</v>
      </c>
      <c r="C20" s="13">
        <v>23</v>
      </c>
      <c r="D20" s="13">
        <v>26</v>
      </c>
    </row>
    <row r="21" spans="1:4" x14ac:dyDescent="0.25">
      <c r="A21" s="7" t="s">
        <v>28</v>
      </c>
      <c r="B21" s="13">
        <v>24</v>
      </c>
      <c r="C21" s="13">
        <v>21</v>
      </c>
      <c r="D21" s="13">
        <v>22</v>
      </c>
    </row>
    <row r="22" spans="1:4" x14ac:dyDescent="0.25">
      <c r="A22" s="7" t="s">
        <v>29</v>
      </c>
      <c r="B22" s="13">
        <v>18</v>
      </c>
      <c r="C22" s="13">
        <v>11</v>
      </c>
      <c r="D22" s="13">
        <v>10</v>
      </c>
    </row>
    <row r="23" spans="1:4" x14ac:dyDescent="0.25">
      <c r="A23" s="7" t="s">
        <v>30</v>
      </c>
      <c r="B23" s="13">
        <v>154</v>
      </c>
      <c r="C23" s="13">
        <v>48</v>
      </c>
      <c r="D23" s="13">
        <v>67</v>
      </c>
    </row>
    <row r="24" spans="1:4" x14ac:dyDescent="0.25">
      <c r="A24" s="7" t="s">
        <v>31</v>
      </c>
      <c r="B24" s="13">
        <v>48</v>
      </c>
      <c r="C24" s="13">
        <v>25</v>
      </c>
      <c r="D24" s="13">
        <v>38</v>
      </c>
    </row>
    <row r="25" spans="1:4" x14ac:dyDescent="0.25">
      <c r="A25" s="7" t="s">
        <v>32</v>
      </c>
      <c r="B25" s="13">
        <v>26</v>
      </c>
      <c r="C25" s="13">
        <v>23</v>
      </c>
      <c r="D25" s="13">
        <v>21</v>
      </c>
    </row>
    <row r="26" spans="1:4" x14ac:dyDescent="0.25">
      <c r="A26" s="7" t="s">
        <v>33</v>
      </c>
      <c r="B26" s="13">
        <v>9</v>
      </c>
      <c r="C26" s="13">
        <v>8</v>
      </c>
      <c r="D26" s="13">
        <v>5</v>
      </c>
    </row>
    <row r="27" spans="1:4" x14ac:dyDescent="0.25">
      <c r="A27" s="7" t="s">
        <v>34</v>
      </c>
      <c r="B27" s="13">
        <v>2</v>
      </c>
      <c r="C27" s="13">
        <v>0</v>
      </c>
      <c r="D27" s="13">
        <v>2</v>
      </c>
    </row>
    <row r="28" spans="1:4" x14ac:dyDescent="0.25">
      <c r="A28" s="7" t="s">
        <v>35</v>
      </c>
      <c r="B28" s="13">
        <v>1</v>
      </c>
      <c r="C28" s="13">
        <v>1</v>
      </c>
      <c r="D28" s="13">
        <v>1</v>
      </c>
    </row>
    <row r="29" spans="1:4" x14ac:dyDescent="0.25">
      <c r="A29" s="7" t="s">
        <v>36</v>
      </c>
      <c r="B29" s="13">
        <v>57</v>
      </c>
      <c r="C29" s="13">
        <v>41</v>
      </c>
      <c r="D29" s="13">
        <v>41</v>
      </c>
    </row>
    <row r="30" spans="1:4" ht="15.75" thickBot="1" x14ac:dyDescent="0.3">
      <c r="A30" s="8" t="s">
        <v>37</v>
      </c>
      <c r="B30" s="14">
        <v>58</v>
      </c>
      <c r="C30" s="14">
        <v>18</v>
      </c>
      <c r="D30" s="14">
        <v>36</v>
      </c>
    </row>
    <row r="31" spans="1:4" ht="15.75" thickTop="1" x14ac:dyDescent="0.25">
      <c r="A31" s="9" t="s">
        <v>4</v>
      </c>
      <c r="B31" s="12">
        <f>SUM(B5:B30)</f>
        <v>1512</v>
      </c>
      <c r="C31" s="12">
        <f t="shared" ref="C31:D31" si="0">SUM(C5:C30)</f>
        <v>682</v>
      </c>
      <c r="D31" s="12">
        <f t="shared" si="0"/>
        <v>906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4"/>
  <sheetViews>
    <sheetView tabSelected="1" zoomScale="85" zoomScaleNormal="85" workbookViewId="0">
      <selection activeCell="D12" sqref="D12"/>
    </sheetView>
  </sheetViews>
  <sheetFormatPr defaultRowHeight="15" x14ac:dyDescent="0.25"/>
  <cols>
    <col min="1" max="1" width="49.85546875" style="4" customWidth="1"/>
    <col min="2" max="2" width="11.28515625" style="4" customWidth="1"/>
    <col min="3" max="16384" width="9.140625" style="4"/>
  </cols>
  <sheetData>
    <row r="1" spans="1:2" x14ac:dyDescent="0.25">
      <c r="A1" s="10" t="s">
        <v>482</v>
      </c>
    </row>
    <row r="2" spans="1:2" x14ac:dyDescent="0.25">
      <c r="A2" s="34">
        <v>41639</v>
      </c>
    </row>
    <row r="4" spans="1:2" ht="15.75" thickBot="1" x14ac:dyDescent="0.3">
      <c r="A4" s="110" t="s">
        <v>1</v>
      </c>
      <c r="B4" s="112" t="s">
        <v>483</v>
      </c>
    </row>
    <row r="5" spans="1:2" ht="15.75" thickTop="1" x14ac:dyDescent="0.25">
      <c r="A5" s="5" t="s">
        <v>12</v>
      </c>
      <c r="B5" s="19">
        <v>421</v>
      </c>
    </row>
    <row r="6" spans="1:2" x14ac:dyDescent="0.25">
      <c r="A6" s="6" t="s">
        <v>13</v>
      </c>
      <c r="B6" s="20">
        <v>0</v>
      </c>
    </row>
    <row r="7" spans="1:2" x14ac:dyDescent="0.25">
      <c r="A7" s="6" t="s">
        <v>14</v>
      </c>
      <c r="B7" s="20">
        <v>93</v>
      </c>
    </row>
    <row r="8" spans="1:2" x14ac:dyDescent="0.25">
      <c r="A8" s="6" t="s">
        <v>15</v>
      </c>
      <c r="B8" s="20">
        <v>404</v>
      </c>
    </row>
    <row r="9" spans="1:2" x14ac:dyDescent="0.25">
      <c r="A9" s="6" t="s">
        <v>16</v>
      </c>
      <c r="B9" s="20">
        <v>50</v>
      </c>
    </row>
    <row r="10" spans="1:2" x14ac:dyDescent="0.25">
      <c r="A10" s="6" t="s">
        <v>17</v>
      </c>
      <c r="B10" s="20">
        <v>378</v>
      </c>
    </row>
    <row r="11" spans="1:2" x14ac:dyDescent="0.25">
      <c r="A11" s="6" t="s">
        <v>18</v>
      </c>
      <c r="B11" s="20">
        <v>1232</v>
      </c>
    </row>
    <row r="12" spans="1:2" x14ac:dyDescent="0.25">
      <c r="A12" s="6" t="s">
        <v>19</v>
      </c>
      <c r="B12" s="20">
        <v>250</v>
      </c>
    </row>
    <row r="13" spans="1:2" x14ac:dyDescent="0.25">
      <c r="A13" s="6" t="s">
        <v>20</v>
      </c>
      <c r="B13" s="27" t="s">
        <v>49</v>
      </c>
    </row>
    <row r="14" spans="1:2" x14ac:dyDescent="0.25">
      <c r="A14" s="6" t="s">
        <v>21</v>
      </c>
      <c r="B14" s="20">
        <v>192</v>
      </c>
    </row>
    <row r="15" spans="1:2" x14ac:dyDescent="0.25">
      <c r="A15" s="6" t="s">
        <v>22</v>
      </c>
      <c r="B15" s="20">
        <v>268</v>
      </c>
    </row>
    <row r="16" spans="1:2" x14ac:dyDescent="0.25">
      <c r="A16" s="6" t="s">
        <v>23</v>
      </c>
      <c r="B16" s="26">
        <v>155</v>
      </c>
    </row>
    <row r="17" spans="1:2" x14ac:dyDescent="0.25">
      <c r="A17" s="7" t="s">
        <v>24</v>
      </c>
      <c r="B17" s="20">
        <v>157</v>
      </c>
    </row>
    <row r="18" spans="1:2" s="15" customFormat="1" x14ac:dyDescent="0.25">
      <c r="A18" s="7" t="s">
        <v>25</v>
      </c>
      <c r="B18" s="116" t="s">
        <v>49</v>
      </c>
    </row>
    <row r="19" spans="1:2" x14ac:dyDescent="0.25">
      <c r="A19" s="7" t="s">
        <v>26</v>
      </c>
      <c r="B19" s="28">
        <v>244</v>
      </c>
    </row>
    <row r="20" spans="1:2" x14ac:dyDescent="0.25">
      <c r="A20" s="7" t="s">
        <v>27</v>
      </c>
      <c r="B20" s="20">
        <v>361</v>
      </c>
    </row>
    <row r="21" spans="1:2" x14ac:dyDescent="0.25">
      <c r="A21" s="7" t="s">
        <v>28</v>
      </c>
      <c r="B21" s="20">
        <v>248</v>
      </c>
    </row>
    <row r="22" spans="1:2" x14ac:dyDescent="0.25">
      <c r="A22" s="7" t="s">
        <v>29</v>
      </c>
      <c r="B22" s="20">
        <v>199</v>
      </c>
    </row>
    <row r="23" spans="1:2" x14ac:dyDescent="0.25">
      <c r="A23" s="7" t="s">
        <v>30</v>
      </c>
      <c r="B23" s="20">
        <v>295</v>
      </c>
    </row>
    <row r="24" spans="1:2" x14ac:dyDescent="0.25">
      <c r="A24" s="7" t="s">
        <v>31</v>
      </c>
      <c r="B24" s="20">
        <v>377</v>
      </c>
    </row>
    <row r="25" spans="1:2" x14ac:dyDescent="0.25">
      <c r="A25" s="7" t="s">
        <v>32</v>
      </c>
      <c r="B25" s="20">
        <v>25</v>
      </c>
    </row>
    <row r="26" spans="1:2" x14ac:dyDescent="0.25">
      <c r="A26" s="7" t="s">
        <v>33</v>
      </c>
      <c r="B26" s="20">
        <v>90</v>
      </c>
    </row>
    <row r="27" spans="1:2" x14ac:dyDescent="0.25">
      <c r="A27" s="7" t="s">
        <v>34</v>
      </c>
      <c r="B27" s="20">
        <v>41</v>
      </c>
    </row>
    <row r="28" spans="1:2" x14ac:dyDescent="0.25">
      <c r="A28" s="7" t="s">
        <v>35</v>
      </c>
      <c r="B28" s="20">
        <v>38</v>
      </c>
    </row>
    <row r="29" spans="1:2" x14ac:dyDescent="0.25">
      <c r="A29" s="7" t="s">
        <v>36</v>
      </c>
      <c r="B29" s="20">
        <v>320</v>
      </c>
    </row>
    <row r="30" spans="1:2" ht="15.75" thickBot="1" x14ac:dyDescent="0.3">
      <c r="A30" s="8" t="s">
        <v>37</v>
      </c>
      <c r="B30" s="21">
        <v>1654</v>
      </c>
    </row>
    <row r="31" spans="1:2" ht="15.75" thickTop="1" x14ac:dyDescent="0.25">
      <c r="A31" s="9" t="s">
        <v>4</v>
      </c>
      <c r="B31" s="19">
        <f>SUM(B5:B30)</f>
        <v>7492</v>
      </c>
    </row>
    <row r="33" spans="1:1" x14ac:dyDescent="0.25">
      <c r="A33" s="4" t="s">
        <v>484</v>
      </c>
    </row>
    <row r="34" spans="1:1" x14ac:dyDescent="0.25">
      <c r="A34" s="4" t="s">
        <v>50</v>
      </c>
    </row>
  </sheetData>
  <pageMargins left="0.7" right="0.7" top="0.78740157499999996" bottom="0.78740157499999996" header="0.3" footer="0.3"/>
  <legacy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workbookViewId="0">
      <selection activeCell="A2" sqref="A2"/>
    </sheetView>
  </sheetViews>
  <sheetFormatPr defaultRowHeight="15" x14ac:dyDescent="0.25"/>
  <cols>
    <col min="1" max="1" width="49.85546875" style="4" customWidth="1"/>
    <col min="2" max="2" width="12.85546875" style="4" customWidth="1"/>
    <col min="3" max="16384" width="9.140625" style="4"/>
  </cols>
  <sheetData>
    <row r="1" spans="1:2" x14ac:dyDescent="0.25">
      <c r="A1" s="10" t="s">
        <v>485</v>
      </c>
    </row>
    <row r="2" spans="1:2" x14ac:dyDescent="0.25">
      <c r="A2" s="34">
        <v>41639</v>
      </c>
    </row>
    <row r="4" spans="1:2" ht="15.75" thickBot="1" x14ac:dyDescent="0.3">
      <c r="A4" s="110" t="s">
        <v>1</v>
      </c>
      <c r="B4" s="112" t="s">
        <v>486</v>
      </c>
    </row>
    <row r="5" spans="1:2" ht="15.75" thickTop="1" x14ac:dyDescent="0.25">
      <c r="A5" s="5" t="s">
        <v>12</v>
      </c>
      <c r="B5" s="19">
        <v>2</v>
      </c>
    </row>
    <row r="6" spans="1:2" x14ac:dyDescent="0.25">
      <c r="A6" s="6" t="s">
        <v>13</v>
      </c>
      <c r="B6" s="20">
        <v>0</v>
      </c>
    </row>
    <row r="7" spans="1:2" x14ac:dyDescent="0.25">
      <c r="A7" s="6" t="s">
        <v>14</v>
      </c>
      <c r="B7" s="20">
        <v>33</v>
      </c>
    </row>
    <row r="8" spans="1:2" x14ac:dyDescent="0.25">
      <c r="A8" s="6" t="s">
        <v>15</v>
      </c>
      <c r="B8" s="20">
        <v>7</v>
      </c>
    </row>
    <row r="9" spans="1:2" x14ac:dyDescent="0.25">
      <c r="A9" s="6" t="s">
        <v>16</v>
      </c>
      <c r="B9" s="20">
        <v>19</v>
      </c>
    </row>
    <row r="10" spans="1:2" x14ac:dyDescent="0.25">
      <c r="A10" s="6" t="s">
        <v>17</v>
      </c>
      <c r="B10" s="20">
        <v>108</v>
      </c>
    </row>
    <row r="11" spans="1:2" x14ac:dyDescent="0.25">
      <c r="A11" s="6" t="s">
        <v>18</v>
      </c>
      <c r="B11" s="20">
        <v>167</v>
      </c>
    </row>
    <row r="12" spans="1:2" x14ac:dyDescent="0.25">
      <c r="A12" s="6" t="s">
        <v>19</v>
      </c>
      <c r="B12" s="20">
        <v>43</v>
      </c>
    </row>
    <row r="13" spans="1:2" x14ac:dyDescent="0.25">
      <c r="A13" s="6" t="s">
        <v>20</v>
      </c>
      <c r="B13" s="27">
        <v>79</v>
      </c>
    </row>
    <row r="14" spans="1:2" x14ac:dyDescent="0.25">
      <c r="A14" s="6" t="s">
        <v>21</v>
      </c>
      <c r="B14" s="20">
        <v>17</v>
      </c>
    </row>
    <row r="15" spans="1:2" x14ac:dyDescent="0.25">
      <c r="A15" s="6" t="s">
        <v>22</v>
      </c>
      <c r="B15" s="20">
        <v>20</v>
      </c>
    </row>
    <row r="16" spans="1:2" x14ac:dyDescent="0.25">
      <c r="A16" s="6" t="s">
        <v>23</v>
      </c>
      <c r="B16" s="26">
        <v>151</v>
      </c>
    </row>
    <row r="17" spans="1:2" x14ac:dyDescent="0.25">
      <c r="A17" s="7" t="s">
        <v>24</v>
      </c>
      <c r="B17" s="20">
        <v>35</v>
      </c>
    </row>
    <row r="18" spans="1:2" s="15" customFormat="1" x14ac:dyDescent="0.25">
      <c r="A18" s="7" t="s">
        <v>25</v>
      </c>
      <c r="B18" s="32">
        <v>93</v>
      </c>
    </row>
    <row r="19" spans="1:2" x14ac:dyDescent="0.25">
      <c r="A19" s="7" t="s">
        <v>26</v>
      </c>
      <c r="B19" s="28">
        <v>78</v>
      </c>
    </row>
    <row r="20" spans="1:2" x14ac:dyDescent="0.25">
      <c r="A20" s="7" t="s">
        <v>27</v>
      </c>
      <c r="B20" s="20">
        <v>30</v>
      </c>
    </row>
    <row r="21" spans="1:2" x14ac:dyDescent="0.25">
      <c r="A21" s="7" t="s">
        <v>28</v>
      </c>
      <c r="B21" s="20">
        <v>25</v>
      </c>
    </row>
    <row r="22" spans="1:2" x14ac:dyDescent="0.25">
      <c r="A22" s="7" t="s">
        <v>29</v>
      </c>
      <c r="B22" s="20">
        <v>5</v>
      </c>
    </row>
    <row r="23" spans="1:2" x14ac:dyDescent="0.25">
      <c r="A23" s="7" t="s">
        <v>30</v>
      </c>
      <c r="B23" s="20">
        <v>12</v>
      </c>
    </row>
    <row r="24" spans="1:2" x14ac:dyDescent="0.25">
      <c r="A24" s="7" t="s">
        <v>31</v>
      </c>
      <c r="B24" s="20">
        <v>3</v>
      </c>
    </row>
    <row r="25" spans="1:2" x14ac:dyDescent="0.25">
      <c r="A25" s="7" t="s">
        <v>32</v>
      </c>
      <c r="B25" s="20">
        <v>0</v>
      </c>
    </row>
    <row r="26" spans="1:2" x14ac:dyDescent="0.25">
      <c r="A26" s="7" t="s">
        <v>33</v>
      </c>
      <c r="B26" s="20">
        <v>7</v>
      </c>
    </row>
    <row r="27" spans="1:2" x14ac:dyDescent="0.25">
      <c r="A27" s="7" t="s">
        <v>34</v>
      </c>
      <c r="B27" s="20">
        <v>5</v>
      </c>
    </row>
    <row r="28" spans="1:2" x14ac:dyDescent="0.25">
      <c r="A28" s="7" t="s">
        <v>35</v>
      </c>
      <c r="B28" s="20">
        <v>0</v>
      </c>
    </row>
    <row r="29" spans="1:2" x14ac:dyDescent="0.25">
      <c r="A29" s="7" t="s">
        <v>36</v>
      </c>
      <c r="B29" s="20">
        <v>10</v>
      </c>
    </row>
    <row r="30" spans="1:2" ht="15.75" thickBot="1" x14ac:dyDescent="0.3">
      <c r="A30" s="8" t="s">
        <v>37</v>
      </c>
      <c r="B30" s="21">
        <v>50</v>
      </c>
    </row>
    <row r="31" spans="1:2" ht="15.75" thickTop="1" x14ac:dyDescent="0.25">
      <c r="A31" s="9" t="s">
        <v>4</v>
      </c>
      <c r="B31" s="19">
        <f>SUM(B5:B30)</f>
        <v>999</v>
      </c>
    </row>
  </sheetData>
  <pageMargins left="0.7" right="0.7" top="0.78740157499999996" bottom="0.78740157499999996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>
      <selection activeCell="E17" sqref="E17"/>
    </sheetView>
  </sheetViews>
  <sheetFormatPr defaultRowHeight="15" x14ac:dyDescent="0.25"/>
  <cols>
    <col min="1" max="1" width="49.85546875" style="4" customWidth="1"/>
    <col min="2" max="2" width="12.85546875" style="4" customWidth="1"/>
    <col min="3" max="16384" width="9.140625" style="4"/>
  </cols>
  <sheetData>
    <row r="1" spans="1:2" x14ac:dyDescent="0.25">
      <c r="A1" s="10" t="s">
        <v>51</v>
      </c>
    </row>
    <row r="2" spans="1:2" x14ac:dyDescent="0.25">
      <c r="A2" s="34">
        <v>41639</v>
      </c>
    </row>
    <row r="4" spans="1:2" ht="45.75" thickBot="1" x14ac:dyDescent="0.3">
      <c r="A4" s="2" t="s">
        <v>1</v>
      </c>
      <c r="B4" s="3" t="s">
        <v>48</v>
      </c>
    </row>
    <row r="5" spans="1:2" ht="15.75" thickTop="1" x14ac:dyDescent="0.25">
      <c r="A5" s="5" t="s">
        <v>12</v>
      </c>
      <c r="B5" s="19">
        <v>0</v>
      </c>
    </row>
    <row r="6" spans="1:2" x14ac:dyDescent="0.25">
      <c r="A6" s="6" t="s">
        <v>13</v>
      </c>
      <c r="B6" s="20">
        <v>0</v>
      </c>
    </row>
    <row r="7" spans="1:2" x14ac:dyDescent="0.25">
      <c r="A7" s="6" t="s">
        <v>14</v>
      </c>
      <c r="B7" s="20">
        <v>9</v>
      </c>
    </row>
    <row r="8" spans="1:2" x14ac:dyDescent="0.25">
      <c r="A8" s="6" t="s">
        <v>15</v>
      </c>
      <c r="B8" s="20">
        <v>33</v>
      </c>
    </row>
    <row r="9" spans="1:2" x14ac:dyDescent="0.25">
      <c r="A9" s="6" t="s">
        <v>16</v>
      </c>
      <c r="B9" s="20">
        <v>0</v>
      </c>
    </row>
    <row r="10" spans="1:2" x14ac:dyDescent="0.25">
      <c r="A10" s="6" t="s">
        <v>17</v>
      </c>
      <c r="B10" s="20">
        <v>0</v>
      </c>
    </row>
    <row r="11" spans="1:2" x14ac:dyDescent="0.25">
      <c r="A11" s="6" t="s">
        <v>18</v>
      </c>
      <c r="B11" s="20">
        <v>2</v>
      </c>
    </row>
    <row r="12" spans="1:2" x14ac:dyDescent="0.25">
      <c r="A12" s="6" t="s">
        <v>19</v>
      </c>
      <c r="B12" s="20">
        <v>0</v>
      </c>
    </row>
    <row r="13" spans="1:2" x14ac:dyDescent="0.25">
      <c r="A13" s="6" t="s">
        <v>20</v>
      </c>
      <c r="B13" s="27">
        <v>0</v>
      </c>
    </row>
    <row r="14" spans="1:2" x14ac:dyDescent="0.25">
      <c r="A14" s="6" t="s">
        <v>21</v>
      </c>
      <c r="B14" s="27">
        <v>0</v>
      </c>
    </row>
    <row r="15" spans="1:2" x14ac:dyDescent="0.25">
      <c r="A15" s="6" t="s">
        <v>22</v>
      </c>
      <c r="B15" s="20">
        <v>0</v>
      </c>
    </row>
    <row r="16" spans="1:2" x14ac:dyDescent="0.25">
      <c r="A16" s="6" t="s">
        <v>23</v>
      </c>
      <c r="B16" s="26">
        <v>0</v>
      </c>
    </row>
    <row r="17" spans="1:2" x14ac:dyDescent="0.25">
      <c r="A17" s="7" t="s">
        <v>24</v>
      </c>
      <c r="B17" s="20">
        <v>0</v>
      </c>
    </row>
    <row r="18" spans="1:2" s="15" customFormat="1" x14ac:dyDescent="0.25">
      <c r="A18" s="7" t="s">
        <v>25</v>
      </c>
      <c r="B18" s="32">
        <v>0</v>
      </c>
    </row>
    <row r="19" spans="1:2" x14ac:dyDescent="0.25">
      <c r="A19" s="7" t="s">
        <v>26</v>
      </c>
      <c r="B19" s="28">
        <v>6</v>
      </c>
    </row>
    <row r="20" spans="1:2" x14ac:dyDescent="0.25">
      <c r="A20" s="7" t="s">
        <v>27</v>
      </c>
      <c r="B20" s="20">
        <v>0</v>
      </c>
    </row>
    <row r="21" spans="1:2" x14ac:dyDescent="0.25">
      <c r="A21" s="7" t="s">
        <v>28</v>
      </c>
      <c r="B21" s="20">
        <v>1</v>
      </c>
    </row>
    <row r="22" spans="1:2" x14ac:dyDescent="0.25">
      <c r="A22" s="7" t="s">
        <v>29</v>
      </c>
      <c r="B22" s="20">
        <v>0</v>
      </c>
    </row>
    <row r="23" spans="1:2" x14ac:dyDescent="0.25">
      <c r="A23" s="7" t="s">
        <v>30</v>
      </c>
      <c r="B23" s="20">
        <v>7</v>
      </c>
    </row>
    <row r="24" spans="1:2" x14ac:dyDescent="0.25">
      <c r="A24" s="7" t="s">
        <v>31</v>
      </c>
      <c r="B24" s="20">
        <v>0</v>
      </c>
    </row>
    <row r="25" spans="1:2" x14ac:dyDescent="0.25">
      <c r="A25" s="7" t="s">
        <v>32</v>
      </c>
      <c r="B25" s="20">
        <v>0</v>
      </c>
    </row>
    <row r="26" spans="1:2" x14ac:dyDescent="0.25">
      <c r="A26" s="7" t="s">
        <v>33</v>
      </c>
      <c r="B26" s="20">
        <v>0</v>
      </c>
    </row>
    <row r="27" spans="1:2" x14ac:dyDescent="0.25">
      <c r="A27" s="7" t="s">
        <v>34</v>
      </c>
      <c r="B27" s="20">
        <v>2</v>
      </c>
    </row>
    <row r="28" spans="1:2" x14ac:dyDescent="0.25">
      <c r="A28" s="7" t="s">
        <v>35</v>
      </c>
      <c r="B28" s="20">
        <v>0</v>
      </c>
    </row>
    <row r="29" spans="1:2" x14ac:dyDescent="0.25">
      <c r="A29" s="7" t="s">
        <v>36</v>
      </c>
      <c r="B29" s="27" t="s">
        <v>49</v>
      </c>
    </row>
    <row r="30" spans="1:2" ht="15.75" thickBot="1" x14ac:dyDescent="0.3">
      <c r="A30" s="8" t="s">
        <v>37</v>
      </c>
      <c r="B30" s="21">
        <v>0</v>
      </c>
    </row>
    <row r="31" spans="1:2" ht="15.75" thickTop="1" x14ac:dyDescent="0.25">
      <c r="A31" s="9" t="s">
        <v>4</v>
      </c>
      <c r="B31" s="19">
        <f>SUM(B5:B30)</f>
        <v>60</v>
      </c>
    </row>
    <row r="33" spans="1:1" x14ac:dyDescent="0.25">
      <c r="A33" s="29" t="s">
        <v>50</v>
      </c>
    </row>
  </sheetData>
  <pageMargins left="0.7" right="0.7" top="0.78740157499999996" bottom="0.78740157499999996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A2" sqref="A2"/>
    </sheetView>
  </sheetViews>
  <sheetFormatPr defaultRowHeight="15" x14ac:dyDescent="0.25"/>
  <cols>
    <col min="1" max="1" width="17.140625" style="4" customWidth="1"/>
    <col min="2" max="14" width="10.42578125" style="4" customWidth="1"/>
    <col min="15" max="16384" width="9.140625" style="4"/>
  </cols>
  <sheetData>
    <row r="1" spans="1:14" x14ac:dyDescent="0.25">
      <c r="A1" s="10" t="s">
        <v>487</v>
      </c>
    </row>
    <row r="2" spans="1:14" x14ac:dyDescent="0.25">
      <c r="A2" s="34">
        <v>41639</v>
      </c>
    </row>
    <row r="4" spans="1:14" x14ac:dyDescent="0.25">
      <c r="A4" s="131"/>
      <c r="B4" s="124" t="s">
        <v>488</v>
      </c>
      <c r="C4" s="172"/>
      <c r="D4" s="172"/>
      <c r="E4" s="172"/>
      <c r="F4" s="172"/>
      <c r="G4" s="172"/>
      <c r="H4" s="172"/>
      <c r="I4" s="173"/>
      <c r="J4" s="131" t="s">
        <v>489</v>
      </c>
      <c r="K4" s="131" t="s">
        <v>490</v>
      </c>
      <c r="L4" s="131" t="s">
        <v>491</v>
      </c>
      <c r="M4" s="131" t="s">
        <v>492</v>
      </c>
      <c r="N4" s="120" t="s">
        <v>4</v>
      </c>
    </row>
    <row r="5" spans="1:14" ht="30.75" thickBot="1" x14ac:dyDescent="0.3">
      <c r="A5" s="132"/>
      <c r="B5" s="111" t="s">
        <v>493</v>
      </c>
      <c r="C5" s="111" t="s">
        <v>494</v>
      </c>
      <c r="D5" s="111" t="s">
        <v>495</v>
      </c>
      <c r="E5" s="111" t="s">
        <v>496</v>
      </c>
      <c r="F5" s="111" t="s">
        <v>497</v>
      </c>
      <c r="G5" s="111" t="s">
        <v>498</v>
      </c>
      <c r="H5" s="111" t="s">
        <v>499</v>
      </c>
      <c r="I5" s="111" t="s">
        <v>500</v>
      </c>
      <c r="J5" s="132"/>
      <c r="K5" s="132"/>
      <c r="L5" s="132"/>
      <c r="M5" s="132"/>
      <c r="N5" s="121"/>
    </row>
    <row r="6" spans="1:14" ht="15.75" thickTop="1" x14ac:dyDescent="0.25">
      <c r="A6" s="67" t="s">
        <v>358</v>
      </c>
      <c r="B6" s="117">
        <v>223</v>
      </c>
      <c r="C6" s="117">
        <v>8</v>
      </c>
      <c r="D6" s="117">
        <v>5</v>
      </c>
      <c r="E6" s="117">
        <v>34</v>
      </c>
      <c r="F6" s="117">
        <v>11</v>
      </c>
      <c r="G6" s="117">
        <v>57</v>
      </c>
      <c r="H6" s="117">
        <v>12</v>
      </c>
      <c r="I6" s="117">
        <v>56</v>
      </c>
      <c r="J6" s="117">
        <v>101</v>
      </c>
      <c r="K6" s="117">
        <v>28</v>
      </c>
      <c r="L6" s="117">
        <v>128</v>
      </c>
      <c r="M6" s="117">
        <v>124</v>
      </c>
      <c r="N6" s="117">
        <v>787</v>
      </c>
    </row>
    <row r="7" spans="1:14" ht="30" x14ac:dyDescent="0.25">
      <c r="A7" s="69" t="s">
        <v>53</v>
      </c>
      <c r="B7" s="11">
        <v>10025</v>
      </c>
      <c r="C7" s="11">
        <v>4</v>
      </c>
      <c r="D7" s="117">
        <v>2</v>
      </c>
      <c r="E7" s="117">
        <v>82</v>
      </c>
      <c r="F7" s="117">
        <v>1</v>
      </c>
      <c r="G7" s="117">
        <v>40</v>
      </c>
      <c r="H7" s="117">
        <v>1</v>
      </c>
      <c r="I7" s="117">
        <v>53</v>
      </c>
      <c r="J7" s="117">
        <v>128</v>
      </c>
      <c r="K7" s="117">
        <v>35</v>
      </c>
      <c r="L7" s="117">
        <v>1659</v>
      </c>
      <c r="M7" s="117">
        <v>739</v>
      </c>
      <c r="N7" s="117">
        <v>12769</v>
      </c>
    </row>
    <row r="8" spans="1:14" ht="30" x14ac:dyDescent="0.25">
      <c r="A8" s="69" t="s">
        <v>54</v>
      </c>
      <c r="B8" s="11">
        <v>8231</v>
      </c>
      <c r="C8" s="11">
        <v>0</v>
      </c>
      <c r="D8" s="117">
        <v>0</v>
      </c>
      <c r="E8" s="117">
        <v>6</v>
      </c>
      <c r="F8" s="117">
        <v>0</v>
      </c>
      <c r="G8" s="117">
        <v>323</v>
      </c>
      <c r="H8" s="117">
        <v>5</v>
      </c>
      <c r="I8" s="117">
        <v>12</v>
      </c>
      <c r="J8" s="117">
        <v>222</v>
      </c>
      <c r="K8" s="117">
        <v>35</v>
      </c>
      <c r="L8" s="117">
        <v>478</v>
      </c>
      <c r="M8" s="117">
        <v>1673</v>
      </c>
      <c r="N8" s="117">
        <v>10985</v>
      </c>
    </row>
    <row r="9" spans="1:14" ht="45" x14ac:dyDescent="0.25">
      <c r="A9" s="69" t="s">
        <v>55</v>
      </c>
      <c r="B9" s="11">
        <v>1831</v>
      </c>
      <c r="C9" s="11">
        <v>5</v>
      </c>
      <c r="D9" s="117">
        <v>3</v>
      </c>
      <c r="E9" s="117">
        <v>19</v>
      </c>
      <c r="F9" s="117">
        <v>4</v>
      </c>
      <c r="G9" s="117">
        <v>20</v>
      </c>
      <c r="H9" s="117">
        <v>16</v>
      </c>
      <c r="I9" s="117">
        <v>165</v>
      </c>
      <c r="J9" s="117">
        <v>87</v>
      </c>
      <c r="K9" s="117">
        <v>11</v>
      </c>
      <c r="L9" s="117">
        <v>234</v>
      </c>
      <c r="M9" s="117">
        <v>1093</v>
      </c>
      <c r="N9" s="117">
        <v>3488</v>
      </c>
    </row>
    <row r="10" spans="1:14" ht="45" x14ac:dyDescent="0.25">
      <c r="A10" s="69" t="s">
        <v>56</v>
      </c>
      <c r="B10" s="11">
        <v>1213</v>
      </c>
      <c r="C10" s="11">
        <v>0</v>
      </c>
      <c r="D10" s="117">
        <v>1</v>
      </c>
      <c r="E10" s="117">
        <v>29</v>
      </c>
      <c r="F10" s="117">
        <v>1</v>
      </c>
      <c r="G10" s="117">
        <v>40</v>
      </c>
      <c r="H10" s="117">
        <v>0</v>
      </c>
      <c r="I10" s="117">
        <v>38</v>
      </c>
      <c r="J10" s="117">
        <v>189</v>
      </c>
      <c r="K10" s="117">
        <v>17</v>
      </c>
      <c r="L10" s="117">
        <v>144</v>
      </c>
      <c r="M10" s="117">
        <v>267</v>
      </c>
      <c r="N10" s="117">
        <v>1939</v>
      </c>
    </row>
    <row r="11" spans="1:14" ht="45" x14ac:dyDescent="0.25">
      <c r="A11" s="69" t="s">
        <v>501</v>
      </c>
      <c r="B11" s="11">
        <v>373</v>
      </c>
      <c r="C11" s="118"/>
      <c r="D11" s="118"/>
      <c r="E11" s="118"/>
      <c r="F11" s="118"/>
      <c r="G11" s="118"/>
      <c r="H11" s="11">
        <v>1</v>
      </c>
      <c r="I11" s="118"/>
      <c r="J11" s="118"/>
      <c r="K11" s="118"/>
      <c r="L11" s="118"/>
      <c r="M11" s="11">
        <v>4</v>
      </c>
      <c r="N11" s="117">
        <v>378</v>
      </c>
    </row>
    <row r="12" spans="1:14" ht="45" x14ac:dyDescent="0.25">
      <c r="A12" s="69" t="s">
        <v>502</v>
      </c>
      <c r="B12" s="11">
        <v>215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7">
        <v>215</v>
      </c>
    </row>
    <row r="13" spans="1:14" x14ac:dyDescent="0.25">
      <c r="A13" s="69" t="s">
        <v>361</v>
      </c>
      <c r="B13" s="11">
        <v>323033</v>
      </c>
      <c r="C13" s="11">
        <v>1080</v>
      </c>
      <c r="D13" s="117">
        <v>1031</v>
      </c>
      <c r="E13" s="117">
        <v>9430</v>
      </c>
      <c r="F13" s="117">
        <v>3080</v>
      </c>
      <c r="G13" s="117">
        <v>115620.2</v>
      </c>
      <c r="H13" s="117">
        <v>10408</v>
      </c>
      <c r="I13" s="117">
        <v>8427.0990000000002</v>
      </c>
      <c r="J13" s="117">
        <v>6396.48</v>
      </c>
      <c r="K13" s="117">
        <v>1996.8</v>
      </c>
      <c r="L13" s="117">
        <v>73812</v>
      </c>
      <c r="M13" s="117">
        <v>16915.400000000001</v>
      </c>
      <c r="N13" s="117">
        <v>571229.6</v>
      </c>
    </row>
    <row r="15" spans="1:14" x14ac:dyDescent="0.25">
      <c r="A15" s="4" t="s">
        <v>503</v>
      </c>
    </row>
    <row r="16" spans="1:14" x14ac:dyDescent="0.25">
      <c r="A16" s="4" t="s">
        <v>504</v>
      </c>
    </row>
    <row r="17" spans="1:1" x14ac:dyDescent="0.25">
      <c r="A17" s="4" t="s">
        <v>505</v>
      </c>
    </row>
    <row r="18" spans="1:1" x14ac:dyDescent="0.25">
      <c r="A18" s="4" t="s">
        <v>506</v>
      </c>
    </row>
  </sheetData>
  <mergeCells count="7">
    <mergeCell ref="N4:N5"/>
    <mergeCell ref="A4:A5"/>
    <mergeCell ref="B4:I4"/>
    <mergeCell ref="J4:J5"/>
    <mergeCell ref="K4:K5"/>
    <mergeCell ref="L4:L5"/>
    <mergeCell ref="M4:M5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A2" sqref="A2"/>
    </sheetView>
  </sheetViews>
  <sheetFormatPr defaultRowHeight="15" x14ac:dyDescent="0.25"/>
  <cols>
    <col min="1" max="1" width="49.85546875" style="4" customWidth="1"/>
    <col min="2" max="6" width="12.85546875" style="4" customWidth="1"/>
    <col min="7" max="16384" width="9.140625" style="4"/>
  </cols>
  <sheetData>
    <row r="1" spans="1:6" x14ac:dyDescent="0.25">
      <c r="A1" s="10" t="s">
        <v>379</v>
      </c>
    </row>
    <row r="2" spans="1:6" x14ac:dyDescent="0.25">
      <c r="A2" s="34">
        <v>41639</v>
      </c>
    </row>
    <row r="4" spans="1:6" ht="45.75" thickBot="1" x14ac:dyDescent="0.3">
      <c r="A4" s="83" t="s">
        <v>1</v>
      </c>
      <c r="B4" s="82" t="s">
        <v>363</v>
      </c>
      <c r="C4" s="82" t="s">
        <v>364</v>
      </c>
      <c r="D4" s="82" t="s">
        <v>365</v>
      </c>
      <c r="E4" s="82" t="s">
        <v>366</v>
      </c>
      <c r="F4" s="82" t="s">
        <v>4</v>
      </c>
    </row>
    <row r="5" spans="1:6" ht="15.75" thickTop="1" x14ac:dyDescent="0.25">
      <c r="A5" s="5" t="s">
        <v>12</v>
      </c>
      <c r="B5" s="86">
        <v>0</v>
      </c>
      <c r="C5" s="86">
        <v>0</v>
      </c>
      <c r="D5" s="86">
        <v>0</v>
      </c>
      <c r="E5" s="86">
        <v>0</v>
      </c>
      <c r="F5" s="86">
        <f>SUM(B5:E5)</f>
        <v>0</v>
      </c>
    </row>
    <row r="6" spans="1:6" x14ac:dyDescent="0.25">
      <c r="A6" s="6" t="s">
        <v>13</v>
      </c>
      <c r="B6" s="75">
        <v>0</v>
      </c>
      <c r="C6" s="75">
        <v>0</v>
      </c>
      <c r="D6" s="75">
        <v>0</v>
      </c>
      <c r="E6" s="75">
        <v>0</v>
      </c>
      <c r="F6" s="75">
        <f t="shared" ref="F6:F31" si="0">SUM(B6:E6)</f>
        <v>0</v>
      </c>
    </row>
    <row r="7" spans="1:6" x14ac:dyDescent="0.25">
      <c r="A7" s="6" t="s">
        <v>15</v>
      </c>
      <c r="B7" s="75">
        <v>0</v>
      </c>
      <c r="C7" s="75">
        <v>1</v>
      </c>
      <c r="D7" s="75">
        <v>10</v>
      </c>
      <c r="E7" s="75">
        <v>0</v>
      </c>
      <c r="F7" s="75">
        <f t="shared" si="0"/>
        <v>11</v>
      </c>
    </row>
    <row r="8" spans="1:6" x14ac:dyDescent="0.25">
      <c r="A8" s="6" t="s">
        <v>14</v>
      </c>
      <c r="B8" s="75">
        <v>0</v>
      </c>
      <c r="C8" s="75">
        <v>0</v>
      </c>
      <c r="D8" s="75">
        <v>14</v>
      </c>
      <c r="E8" s="75">
        <v>0</v>
      </c>
      <c r="F8" s="75">
        <f t="shared" si="0"/>
        <v>14</v>
      </c>
    </row>
    <row r="9" spans="1:6" x14ac:dyDescent="0.25">
      <c r="A9" s="6" t="s">
        <v>16</v>
      </c>
      <c r="B9" s="75">
        <v>0</v>
      </c>
      <c r="C9" s="75">
        <v>0</v>
      </c>
      <c r="D9" s="75">
        <v>0</v>
      </c>
      <c r="E9" s="75">
        <v>0</v>
      </c>
      <c r="F9" s="75">
        <f t="shared" si="0"/>
        <v>0</v>
      </c>
    </row>
    <row r="10" spans="1:6" x14ac:dyDescent="0.25">
      <c r="A10" s="6" t="s">
        <v>17</v>
      </c>
      <c r="B10" s="75">
        <v>3</v>
      </c>
      <c r="C10" s="75">
        <v>0</v>
      </c>
      <c r="D10" s="75">
        <v>4</v>
      </c>
      <c r="E10" s="75">
        <v>0</v>
      </c>
      <c r="F10" s="75">
        <f t="shared" si="0"/>
        <v>7</v>
      </c>
    </row>
    <row r="11" spans="1:6" x14ac:dyDescent="0.25">
      <c r="A11" s="6" t="s">
        <v>19</v>
      </c>
      <c r="B11" s="75">
        <v>1</v>
      </c>
      <c r="C11" s="75">
        <v>0</v>
      </c>
      <c r="D11" s="75">
        <v>3</v>
      </c>
      <c r="E11" s="75">
        <v>0</v>
      </c>
      <c r="F11" s="75">
        <f t="shared" si="0"/>
        <v>4</v>
      </c>
    </row>
    <row r="12" spans="1:6" x14ac:dyDescent="0.25">
      <c r="A12" s="6" t="s">
        <v>18</v>
      </c>
      <c r="B12" s="75">
        <v>2</v>
      </c>
      <c r="C12" s="75">
        <v>3</v>
      </c>
      <c r="D12" s="75">
        <v>4</v>
      </c>
      <c r="E12" s="75">
        <v>1</v>
      </c>
      <c r="F12" s="75">
        <f t="shared" si="0"/>
        <v>10</v>
      </c>
    </row>
    <row r="13" spans="1:6" x14ac:dyDescent="0.25">
      <c r="A13" s="6" t="s">
        <v>20</v>
      </c>
      <c r="B13" s="75">
        <v>0</v>
      </c>
      <c r="C13" s="75">
        <v>0</v>
      </c>
      <c r="D13" s="75">
        <v>1</v>
      </c>
      <c r="E13" s="75">
        <v>0</v>
      </c>
      <c r="F13" s="75">
        <f t="shared" si="0"/>
        <v>1</v>
      </c>
    </row>
    <row r="14" spans="1:6" x14ac:dyDescent="0.25">
      <c r="A14" s="6" t="s">
        <v>21</v>
      </c>
      <c r="B14" s="75">
        <v>0</v>
      </c>
      <c r="C14" s="75">
        <v>0</v>
      </c>
      <c r="D14" s="75">
        <v>0</v>
      </c>
      <c r="E14" s="75">
        <v>0</v>
      </c>
      <c r="F14" s="75">
        <f t="shared" si="0"/>
        <v>0</v>
      </c>
    </row>
    <row r="15" spans="1:6" x14ac:dyDescent="0.25">
      <c r="A15" s="6" t="s">
        <v>22</v>
      </c>
      <c r="B15" s="75">
        <v>1</v>
      </c>
      <c r="C15" s="75">
        <v>0</v>
      </c>
      <c r="D15" s="75">
        <v>2</v>
      </c>
      <c r="E15" s="75">
        <v>0</v>
      </c>
      <c r="F15" s="75">
        <f t="shared" si="0"/>
        <v>3</v>
      </c>
    </row>
    <row r="16" spans="1:6" x14ac:dyDescent="0.25">
      <c r="A16" s="6" t="s">
        <v>23</v>
      </c>
      <c r="B16" s="78">
        <v>2</v>
      </c>
      <c r="C16" s="75">
        <v>0</v>
      </c>
      <c r="D16" s="75">
        <v>0</v>
      </c>
      <c r="E16" s="75">
        <v>0</v>
      </c>
      <c r="F16" s="75">
        <f t="shared" si="0"/>
        <v>2</v>
      </c>
    </row>
    <row r="17" spans="1:6" x14ac:dyDescent="0.25">
      <c r="A17" s="7" t="s">
        <v>24</v>
      </c>
      <c r="B17" s="78">
        <v>0</v>
      </c>
      <c r="C17" s="78">
        <v>0</v>
      </c>
      <c r="D17" s="78">
        <v>1</v>
      </c>
      <c r="E17" s="78">
        <v>0</v>
      </c>
      <c r="F17" s="78">
        <f t="shared" si="0"/>
        <v>1</v>
      </c>
    </row>
    <row r="18" spans="1:6" s="15" customFormat="1" x14ac:dyDescent="0.25">
      <c r="A18" s="7" t="s">
        <v>25</v>
      </c>
      <c r="B18" s="78">
        <v>2</v>
      </c>
      <c r="C18" s="78">
        <v>0</v>
      </c>
      <c r="D18" s="78">
        <v>6</v>
      </c>
      <c r="E18" s="78">
        <v>1</v>
      </c>
      <c r="F18" s="78">
        <f t="shared" si="0"/>
        <v>9</v>
      </c>
    </row>
    <row r="19" spans="1:6" x14ac:dyDescent="0.25">
      <c r="A19" s="7" t="s">
        <v>27</v>
      </c>
      <c r="B19" s="78">
        <v>0</v>
      </c>
      <c r="C19" s="78">
        <v>0</v>
      </c>
      <c r="D19" s="78">
        <v>0</v>
      </c>
      <c r="E19" s="78">
        <v>0</v>
      </c>
      <c r="F19" s="78">
        <f t="shared" si="0"/>
        <v>0</v>
      </c>
    </row>
    <row r="20" spans="1:6" x14ac:dyDescent="0.25">
      <c r="A20" s="7" t="s">
        <v>26</v>
      </c>
      <c r="B20" s="78">
        <v>1</v>
      </c>
      <c r="C20" s="78">
        <v>1</v>
      </c>
      <c r="D20" s="78">
        <v>3</v>
      </c>
      <c r="E20" s="78">
        <v>3</v>
      </c>
      <c r="F20" s="78">
        <f t="shared" si="0"/>
        <v>8</v>
      </c>
    </row>
    <row r="21" spans="1:6" x14ac:dyDescent="0.25">
      <c r="A21" s="7" t="s">
        <v>28</v>
      </c>
      <c r="B21" s="78">
        <v>1</v>
      </c>
      <c r="C21" s="78">
        <v>0</v>
      </c>
      <c r="D21" s="78">
        <v>1</v>
      </c>
      <c r="E21" s="78">
        <v>1</v>
      </c>
      <c r="F21" s="78">
        <f t="shared" si="0"/>
        <v>3</v>
      </c>
    </row>
    <row r="22" spans="1:6" x14ac:dyDescent="0.25">
      <c r="A22" s="7" t="s">
        <v>29</v>
      </c>
      <c r="B22" s="78">
        <v>0</v>
      </c>
      <c r="C22" s="78">
        <v>0</v>
      </c>
      <c r="D22" s="78">
        <v>0</v>
      </c>
      <c r="E22" s="78">
        <v>0</v>
      </c>
      <c r="F22" s="78">
        <f t="shared" si="0"/>
        <v>0</v>
      </c>
    </row>
    <row r="23" spans="1:6" x14ac:dyDescent="0.25">
      <c r="A23" s="7" t="s">
        <v>30</v>
      </c>
      <c r="B23" s="78">
        <v>3</v>
      </c>
      <c r="C23" s="78">
        <v>0</v>
      </c>
      <c r="D23" s="78">
        <v>0</v>
      </c>
      <c r="E23" s="78">
        <v>1</v>
      </c>
      <c r="F23" s="78">
        <f t="shared" si="0"/>
        <v>4</v>
      </c>
    </row>
    <row r="24" spans="1:6" x14ac:dyDescent="0.25">
      <c r="A24" s="7" t="s">
        <v>31</v>
      </c>
      <c r="B24" s="78">
        <v>0</v>
      </c>
      <c r="C24" s="78">
        <v>0</v>
      </c>
      <c r="D24" s="78">
        <v>5</v>
      </c>
      <c r="E24" s="78">
        <v>0</v>
      </c>
      <c r="F24" s="78">
        <f t="shared" si="0"/>
        <v>5</v>
      </c>
    </row>
    <row r="25" spans="1:6" s="15" customFormat="1" x14ac:dyDescent="0.25">
      <c r="A25" s="7" t="s">
        <v>32</v>
      </c>
      <c r="B25" s="78">
        <v>0</v>
      </c>
      <c r="C25" s="78">
        <v>0</v>
      </c>
      <c r="D25" s="78">
        <v>3</v>
      </c>
      <c r="E25" s="78">
        <v>1</v>
      </c>
      <c r="F25" s="78">
        <f t="shared" si="0"/>
        <v>4</v>
      </c>
    </row>
    <row r="26" spans="1:6" x14ac:dyDescent="0.25">
      <c r="A26" s="7" t="s">
        <v>33</v>
      </c>
      <c r="B26" s="78">
        <v>0</v>
      </c>
      <c r="C26" s="78">
        <v>0</v>
      </c>
      <c r="D26" s="78">
        <v>0</v>
      </c>
      <c r="E26" s="78">
        <v>0</v>
      </c>
      <c r="F26" s="78">
        <f t="shared" si="0"/>
        <v>0</v>
      </c>
    </row>
    <row r="27" spans="1:6" x14ac:dyDescent="0.25">
      <c r="A27" s="7" t="s">
        <v>34</v>
      </c>
      <c r="B27" s="78">
        <v>0</v>
      </c>
      <c r="C27" s="78">
        <v>0</v>
      </c>
      <c r="D27" s="78">
        <v>0</v>
      </c>
      <c r="E27" s="78">
        <v>0</v>
      </c>
      <c r="F27" s="78">
        <f t="shared" si="0"/>
        <v>0</v>
      </c>
    </row>
    <row r="28" spans="1:6" x14ac:dyDescent="0.25">
      <c r="A28" s="7" t="s">
        <v>35</v>
      </c>
      <c r="B28" s="78">
        <v>0</v>
      </c>
      <c r="C28" s="78">
        <v>0</v>
      </c>
      <c r="D28" s="78">
        <v>0</v>
      </c>
      <c r="E28" s="78">
        <v>0</v>
      </c>
      <c r="F28" s="78">
        <f t="shared" si="0"/>
        <v>0</v>
      </c>
    </row>
    <row r="29" spans="1:6" x14ac:dyDescent="0.25">
      <c r="A29" s="7" t="s">
        <v>36</v>
      </c>
      <c r="B29" s="78">
        <v>0</v>
      </c>
      <c r="C29" s="78">
        <v>0</v>
      </c>
      <c r="D29" s="78">
        <v>3</v>
      </c>
      <c r="E29" s="78">
        <v>0</v>
      </c>
      <c r="F29" s="78">
        <f t="shared" si="0"/>
        <v>3</v>
      </c>
    </row>
    <row r="30" spans="1:6" ht="15.75" thickBot="1" x14ac:dyDescent="0.3">
      <c r="A30" s="8" t="s">
        <v>37</v>
      </c>
      <c r="B30" s="80">
        <v>1</v>
      </c>
      <c r="C30" s="80">
        <v>1</v>
      </c>
      <c r="D30" s="80">
        <v>2</v>
      </c>
      <c r="E30" s="80">
        <v>0</v>
      </c>
      <c r="F30" s="80">
        <f t="shared" si="0"/>
        <v>4</v>
      </c>
    </row>
    <row r="31" spans="1:6" ht="15.75" thickTop="1" x14ac:dyDescent="0.25">
      <c r="A31" s="9" t="s">
        <v>4</v>
      </c>
      <c r="B31" s="77">
        <f>SUM(B5:B30)</f>
        <v>17</v>
      </c>
      <c r="C31" s="77">
        <f t="shared" ref="C31:E31" si="1">SUM(C5:C30)</f>
        <v>6</v>
      </c>
      <c r="D31" s="77">
        <f t="shared" si="1"/>
        <v>62</v>
      </c>
      <c r="E31" s="77">
        <f t="shared" si="1"/>
        <v>8</v>
      </c>
      <c r="F31" s="77">
        <f t="shared" si="0"/>
        <v>93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A15" sqref="A15"/>
    </sheetView>
  </sheetViews>
  <sheetFormatPr defaultRowHeight="15" x14ac:dyDescent="0.25"/>
  <cols>
    <col min="1" max="1" width="26.7109375" style="4" customWidth="1"/>
    <col min="2" max="5" width="15.42578125" style="4" customWidth="1"/>
    <col min="6" max="16384" width="9.140625" style="4"/>
  </cols>
  <sheetData>
    <row r="1" spans="1:8" x14ac:dyDescent="0.25">
      <c r="A1" s="10" t="s">
        <v>355</v>
      </c>
    </row>
    <row r="2" spans="1:8" x14ac:dyDescent="0.25">
      <c r="A2" s="34">
        <v>41639</v>
      </c>
    </row>
    <row r="4" spans="1:8" x14ac:dyDescent="0.25">
      <c r="A4" s="128"/>
      <c r="B4" s="133" t="s">
        <v>356</v>
      </c>
      <c r="C4" s="133"/>
      <c r="D4" s="133" t="s">
        <v>350</v>
      </c>
      <c r="E4" s="133" t="s">
        <v>4</v>
      </c>
    </row>
    <row r="5" spans="1:8" ht="30.75" thickBot="1" x14ac:dyDescent="0.3">
      <c r="A5" s="130"/>
      <c r="B5" s="42" t="s">
        <v>5</v>
      </c>
      <c r="C5" s="43" t="s">
        <v>357</v>
      </c>
      <c r="D5" s="134"/>
      <c r="E5" s="134"/>
    </row>
    <row r="6" spans="1:8" ht="15.75" thickTop="1" x14ac:dyDescent="0.25">
      <c r="A6" s="67" t="s">
        <v>358</v>
      </c>
      <c r="B6" s="71">
        <v>222</v>
      </c>
      <c r="C6" s="71">
        <v>30</v>
      </c>
      <c r="D6" s="71">
        <v>220</v>
      </c>
      <c r="E6" s="72">
        <v>442</v>
      </c>
      <c r="H6" s="68"/>
    </row>
    <row r="7" spans="1:8" x14ac:dyDescent="0.25">
      <c r="A7" s="69" t="s">
        <v>53</v>
      </c>
      <c r="B7" s="73">
        <v>12</v>
      </c>
      <c r="C7" s="73">
        <v>0</v>
      </c>
      <c r="D7" s="73">
        <v>49</v>
      </c>
      <c r="E7" s="74">
        <v>61</v>
      </c>
      <c r="H7" s="68"/>
    </row>
    <row r="8" spans="1:8" x14ac:dyDescent="0.25">
      <c r="A8" s="69" t="s">
        <v>54</v>
      </c>
      <c r="B8" s="73">
        <v>6</v>
      </c>
      <c r="C8" s="73">
        <v>4</v>
      </c>
      <c r="D8" s="73">
        <v>105</v>
      </c>
      <c r="E8" s="74">
        <v>111</v>
      </c>
      <c r="H8" s="68"/>
    </row>
    <row r="9" spans="1:8" ht="45" x14ac:dyDescent="0.25">
      <c r="A9" s="69" t="s">
        <v>359</v>
      </c>
      <c r="B9" s="73">
        <v>119</v>
      </c>
      <c r="C9" s="73">
        <v>17</v>
      </c>
      <c r="D9" s="73">
        <v>260</v>
      </c>
      <c r="E9" s="74">
        <v>379</v>
      </c>
      <c r="H9" s="68"/>
    </row>
    <row r="10" spans="1:8" ht="45" x14ac:dyDescent="0.25">
      <c r="A10" s="69" t="s">
        <v>360</v>
      </c>
      <c r="B10" s="73">
        <v>38</v>
      </c>
      <c r="C10" s="73">
        <v>5</v>
      </c>
      <c r="D10" s="73">
        <v>152</v>
      </c>
      <c r="E10" s="74">
        <v>190</v>
      </c>
      <c r="H10" s="68"/>
    </row>
    <row r="11" spans="1:8" x14ac:dyDescent="0.25">
      <c r="A11" s="69" t="s">
        <v>361</v>
      </c>
      <c r="B11" s="73">
        <v>539915.78484999994</v>
      </c>
      <c r="C11" s="73">
        <v>68505.116999999998</v>
      </c>
      <c r="D11" s="73">
        <v>189174.58499999999</v>
      </c>
      <c r="E11" s="74">
        <v>729090.3698499999</v>
      </c>
      <c r="H11" s="68"/>
    </row>
  </sheetData>
  <mergeCells count="4">
    <mergeCell ref="A4:A5"/>
    <mergeCell ref="B4:C4"/>
    <mergeCell ref="D4:D5"/>
    <mergeCell ref="E4:E5"/>
  </mergeCells>
  <pageMargins left="0.7" right="0.7" top="0.78740157499999996" bottom="0.78740157499999996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7"/>
  <sheetViews>
    <sheetView topLeftCell="A16" zoomScale="115" zoomScaleNormal="115" workbookViewId="0">
      <selection activeCell="A39" sqref="A39"/>
    </sheetView>
  </sheetViews>
  <sheetFormatPr defaultRowHeight="15" x14ac:dyDescent="0.25"/>
  <cols>
    <col min="1" max="1" width="49.85546875" style="4" customWidth="1"/>
    <col min="2" max="5" width="14.42578125" style="4" customWidth="1"/>
    <col min="6" max="16384" width="9.140625" style="4"/>
  </cols>
  <sheetData>
    <row r="1" spans="1:5" ht="15.75" x14ac:dyDescent="0.25">
      <c r="A1" s="30" t="s">
        <v>52</v>
      </c>
    </row>
    <row r="2" spans="1:5" x14ac:dyDescent="0.25">
      <c r="A2" s="34">
        <v>41639</v>
      </c>
    </row>
    <row r="4" spans="1:5" ht="60.75" thickBot="1" x14ac:dyDescent="0.3">
      <c r="A4" s="2" t="s">
        <v>1</v>
      </c>
      <c r="B4" s="2" t="s">
        <v>53</v>
      </c>
      <c r="C4" s="2" t="s">
        <v>54</v>
      </c>
      <c r="D4" s="2" t="s">
        <v>55</v>
      </c>
      <c r="E4" s="2" t="s">
        <v>56</v>
      </c>
    </row>
    <row r="5" spans="1:5" ht="15.75" thickTop="1" x14ac:dyDescent="0.25">
      <c r="A5" s="5" t="s">
        <v>12</v>
      </c>
      <c r="B5" s="19">
        <v>243</v>
      </c>
      <c r="C5" s="19">
        <v>396</v>
      </c>
      <c r="D5" s="19">
        <v>65</v>
      </c>
      <c r="E5" s="19">
        <v>34</v>
      </c>
    </row>
    <row r="6" spans="1:5" x14ac:dyDescent="0.25">
      <c r="A6" s="6" t="s">
        <v>13</v>
      </c>
      <c r="B6" s="20">
        <v>20</v>
      </c>
      <c r="C6" s="20">
        <v>26</v>
      </c>
      <c r="D6" s="20">
        <v>3</v>
      </c>
      <c r="E6" s="20">
        <v>1</v>
      </c>
    </row>
    <row r="7" spans="1:5" x14ac:dyDescent="0.25">
      <c r="A7" s="6" t="s">
        <v>14</v>
      </c>
      <c r="B7" s="20">
        <v>683</v>
      </c>
      <c r="C7" s="20">
        <v>749</v>
      </c>
      <c r="D7" s="20">
        <v>455</v>
      </c>
      <c r="E7" s="20">
        <v>205</v>
      </c>
    </row>
    <row r="8" spans="1:5" x14ac:dyDescent="0.25">
      <c r="A8" s="6" t="s">
        <v>15</v>
      </c>
      <c r="B8" s="20">
        <v>765</v>
      </c>
      <c r="C8" s="20">
        <v>2966</v>
      </c>
      <c r="D8" s="20">
        <v>3339</v>
      </c>
      <c r="E8" s="20">
        <v>1502</v>
      </c>
    </row>
    <row r="9" spans="1:5" x14ac:dyDescent="0.25">
      <c r="A9" s="6" t="s">
        <v>16</v>
      </c>
      <c r="B9" s="20">
        <v>63</v>
      </c>
      <c r="C9" s="20">
        <v>49</v>
      </c>
      <c r="D9" s="20">
        <v>22</v>
      </c>
      <c r="E9" s="20">
        <v>31</v>
      </c>
    </row>
    <row r="10" spans="1:5" x14ac:dyDescent="0.25">
      <c r="A10" s="6" t="s">
        <v>17</v>
      </c>
      <c r="B10" s="20">
        <v>337</v>
      </c>
      <c r="C10" s="20">
        <v>272</v>
      </c>
      <c r="D10" s="20">
        <v>395</v>
      </c>
      <c r="E10" s="20">
        <v>138</v>
      </c>
    </row>
    <row r="11" spans="1:5" x14ac:dyDescent="0.25">
      <c r="A11" s="6" t="s">
        <v>18</v>
      </c>
      <c r="B11" s="20">
        <v>2017</v>
      </c>
      <c r="C11" s="20">
        <v>903</v>
      </c>
      <c r="D11" s="20">
        <v>175</v>
      </c>
      <c r="E11" s="20">
        <v>128</v>
      </c>
    </row>
    <row r="12" spans="1:5" x14ac:dyDescent="0.25">
      <c r="A12" s="6" t="s">
        <v>19</v>
      </c>
      <c r="B12" s="20">
        <v>409</v>
      </c>
      <c r="C12" s="20">
        <v>407</v>
      </c>
      <c r="D12" s="20">
        <v>539</v>
      </c>
      <c r="E12" s="20">
        <v>83</v>
      </c>
    </row>
    <row r="13" spans="1:5" x14ac:dyDescent="0.25">
      <c r="A13" s="6" t="s">
        <v>20</v>
      </c>
      <c r="B13" s="20">
        <v>342</v>
      </c>
      <c r="C13" s="20">
        <v>284</v>
      </c>
      <c r="D13" s="20">
        <v>142</v>
      </c>
      <c r="E13" s="20">
        <v>130</v>
      </c>
    </row>
    <row r="14" spans="1:5" x14ac:dyDescent="0.25">
      <c r="A14" s="6" t="s">
        <v>21</v>
      </c>
      <c r="B14" s="20">
        <v>230</v>
      </c>
      <c r="C14" s="20">
        <v>43</v>
      </c>
      <c r="D14" s="20">
        <v>138</v>
      </c>
      <c r="E14" s="20">
        <v>48</v>
      </c>
    </row>
    <row r="15" spans="1:5" x14ac:dyDescent="0.25">
      <c r="A15" s="6" t="s">
        <v>22</v>
      </c>
      <c r="B15" s="20">
        <v>296</v>
      </c>
      <c r="C15" s="20">
        <v>195</v>
      </c>
      <c r="D15" s="20">
        <v>606</v>
      </c>
      <c r="E15" s="20">
        <v>121</v>
      </c>
    </row>
    <row r="16" spans="1:5" x14ac:dyDescent="0.25">
      <c r="A16" s="6" t="s">
        <v>23</v>
      </c>
      <c r="B16" s="20">
        <v>286</v>
      </c>
      <c r="C16" s="20">
        <v>186</v>
      </c>
      <c r="D16" s="20">
        <v>434</v>
      </c>
      <c r="E16" s="20">
        <v>112</v>
      </c>
    </row>
    <row r="17" spans="1:5" x14ac:dyDescent="0.25">
      <c r="A17" s="7" t="s">
        <v>24</v>
      </c>
      <c r="B17" s="20">
        <v>410</v>
      </c>
      <c r="C17" s="20">
        <v>153</v>
      </c>
      <c r="D17" s="20">
        <v>118</v>
      </c>
      <c r="E17" s="20">
        <v>85</v>
      </c>
    </row>
    <row r="18" spans="1:5" x14ac:dyDescent="0.25">
      <c r="A18" s="7" t="s">
        <v>25</v>
      </c>
      <c r="B18" s="20">
        <v>1474</v>
      </c>
      <c r="C18" s="20">
        <v>1349</v>
      </c>
      <c r="D18" s="20">
        <v>417</v>
      </c>
      <c r="E18" s="20">
        <v>1281</v>
      </c>
    </row>
    <row r="19" spans="1:5" x14ac:dyDescent="0.25">
      <c r="A19" s="7" t="s">
        <v>26</v>
      </c>
      <c r="B19" s="20">
        <v>1101</v>
      </c>
      <c r="C19" s="20">
        <v>514</v>
      </c>
      <c r="D19" s="20">
        <v>1090</v>
      </c>
      <c r="E19" s="20">
        <v>154</v>
      </c>
    </row>
    <row r="20" spans="1:5" x14ac:dyDescent="0.25">
      <c r="A20" s="7" t="s">
        <v>27</v>
      </c>
      <c r="B20" s="20">
        <v>348</v>
      </c>
      <c r="C20" s="20">
        <v>526</v>
      </c>
      <c r="D20" s="20">
        <v>435</v>
      </c>
      <c r="E20" s="20">
        <v>399</v>
      </c>
    </row>
    <row r="21" spans="1:5" x14ac:dyDescent="0.25">
      <c r="A21" s="7" t="s">
        <v>28</v>
      </c>
      <c r="B21" s="20">
        <v>310</v>
      </c>
      <c r="C21" s="20">
        <v>242</v>
      </c>
      <c r="D21" s="20">
        <v>160</v>
      </c>
      <c r="E21" s="20">
        <v>167</v>
      </c>
    </row>
    <row r="22" spans="1:5" x14ac:dyDescent="0.25">
      <c r="A22" s="7" t="s">
        <v>29</v>
      </c>
      <c r="B22" s="20">
        <v>108</v>
      </c>
      <c r="C22" s="20">
        <v>114</v>
      </c>
      <c r="D22" s="20">
        <v>3</v>
      </c>
      <c r="E22" s="20">
        <v>17</v>
      </c>
    </row>
    <row r="23" spans="1:5" x14ac:dyDescent="0.25">
      <c r="A23" s="7" t="s">
        <v>30</v>
      </c>
      <c r="B23" s="20">
        <v>401</v>
      </c>
      <c r="C23" s="20">
        <v>645</v>
      </c>
      <c r="D23" s="20">
        <v>243</v>
      </c>
      <c r="E23" s="20">
        <v>155</v>
      </c>
    </row>
    <row r="24" spans="1:5" x14ac:dyDescent="0.25">
      <c r="A24" s="7" t="s">
        <v>31</v>
      </c>
      <c r="B24" s="20">
        <v>853</v>
      </c>
      <c r="C24" s="20">
        <v>732</v>
      </c>
      <c r="D24" s="20">
        <v>56</v>
      </c>
      <c r="E24" s="20">
        <v>78</v>
      </c>
    </row>
    <row r="25" spans="1:5" x14ac:dyDescent="0.25">
      <c r="A25" s="7" t="s">
        <v>32</v>
      </c>
      <c r="B25" s="20">
        <v>264</v>
      </c>
      <c r="C25" s="20">
        <v>416</v>
      </c>
      <c r="D25" s="20">
        <v>956</v>
      </c>
      <c r="E25" s="20">
        <v>165</v>
      </c>
    </row>
    <row r="26" spans="1:5" x14ac:dyDescent="0.25">
      <c r="A26" s="7" t="s">
        <v>33</v>
      </c>
      <c r="B26" s="20">
        <v>55</v>
      </c>
      <c r="C26" s="20">
        <v>9</v>
      </c>
      <c r="D26" s="20">
        <v>31</v>
      </c>
      <c r="E26" s="20">
        <v>18</v>
      </c>
    </row>
    <row r="27" spans="1:5" x14ac:dyDescent="0.25">
      <c r="A27" s="7" t="s">
        <v>34</v>
      </c>
      <c r="B27" s="20">
        <v>67</v>
      </c>
      <c r="C27" s="20">
        <v>74</v>
      </c>
      <c r="D27" s="20">
        <v>1</v>
      </c>
      <c r="E27" s="20">
        <v>7</v>
      </c>
    </row>
    <row r="28" spans="1:5" x14ac:dyDescent="0.25">
      <c r="A28" s="7" t="s">
        <v>35</v>
      </c>
      <c r="B28" s="20">
        <v>60</v>
      </c>
      <c r="C28" s="20">
        <v>51</v>
      </c>
      <c r="D28" s="20">
        <v>6</v>
      </c>
      <c r="E28" s="20">
        <v>4</v>
      </c>
    </row>
    <row r="29" spans="1:5" x14ac:dyDescent="0.25">
      <c r="A29" s="7" t="s">
        <v>36</v>
      </c>
      <c r="B29" s="20">
        <v>906</v>
      </c>
      <c r="C29" s="20">
        <v>657</v>
      </c>
      <c r="D29" s="20">
        <v>221</v>
      </c>
      <c r="E29" s="20">
        <v>108</v>
      </c>
    </row>
    <row r="30" spans="1:5" ht="15.75" thickBot="1" x14ac:dyDescent="0.3">
      <c r="A30" s="8" t="s">
        <v>37</v>
      </c>
      <c r="B30" s="21">
        <v>631</v>
      </c>
      <c r="C30" s="21">
        <v>324</v>
      </c>
      <c r="D30" s="21">
        <v>350</v>
      </c>
      <c r="E30" s="21">
        <v>165</v>
      </c>
    </row>
    <row r="31" spans="1:5" ht="15.75" thickTop="1" x14ac:dyDescent="0.25">
      <c r="A31" s="9" t="s">
        <v>4</v>
      </c>
      <c r="B31" s="19">
        <f>SUM(B5:B30)</f>
        <v>12679</v>
      </c>
      <c r="C31" s="19">
        <f t="shared" ref="C31:D31" si="0">SUM(C5:C30)</f>
        <v>12282</v>
      </c>
      <c r="D31" s="19">
        <f t="shared" si="0"/>
        <v>10400</v>
      </c>
      <c r="E31" s="19">
        <f>SUM(E5:E30)</f>
        <v>5336</v>
      </c>
    </row>
    <row r="33" spans="1:5" x14ac:dyDescent="0.25">
      <c r="A33" s="4" t="s">
        <v>57</v>
      </c>
    </row>
    <row r="34" spans="1:5" x14ac:dyDescent="0.25">
      <c r="A34" s="4" t="s">
        <v>58</v>
      </c>
    </row>
    <row r="35" spans="1:5" x14ac:dyDescent="0.25">
      <c r="A35" s="4" t="s">
        <v>59</v>
      </c>
    </row>
    <row r="36" spans="1:5" x14ac:dyDescent="0.25">
      <c r="A36" s="4" t="s">
        <v>60</v>
      </c>
    </row>
    <row r="38" spans="1:5" ht="15.75" x14ac:dyDescent="0.25">
      <c r="A38" s="30" t="s">
        <v>61</v>
      </c>
    </row>
    <row r="39" spans="1:5" x14ac:dyDescent="0.25">
      <c r="A39" s="34">
        <v>41639</v>
      </c>
    </row>
    <row r="41" spans="1:5" ht="60.75" thickBot="1" x14ac:dyDescent="0.3">
      <c r="A41" s="2" t="s">
        <v>1</v>
      </c>
      <c r="B41" s="2" t="s">
        <v>53</v>
      </c>
      <c r="C41" s="2" t="s">
        <v>54</v>
      </c>
      <c r="D41" s="2" t="s">
        <v>55</v>
      </c>
      <c r="E41" s="2" t="s">
        <v>56</v>
      </c>
    </row>
    <row r="42" spans="1:5" ht="15.75" thickTop="1" x14ac:dyDescent="0.25">
      <c r="A42" s="12" t="s">
        <v>62</v>
      </c>
      <c r="B42" s="19">
        <v>0</v>
      </c>
      <c r="C42" s="19">
        <v>5</v>
      </c>
      <c r="D42" s="19">
        <v>0</v>
      </c>
      <c r="E42" s="19">
        <v>1</v>
      </c>
    </row>
    <row r="43" spans="1:5" x14ac:dyDescent="0.25">
      <c r="A43" s="13" t="s">
        <v>63</v>
      </c>
      <c r="B43" s="20">
        <v>1</v>
      </c>
      <c r="C43" s="20">
        <v>19</v>
      </c>
      <c r="D43" s="20">
        <v>1</v>
      </c>
      <c r="E43" s="20">
        <v>2</v>
      </c>
    </row>
    <row r="44" spans="1:5" x14ac:dyDescent="0.25">
      <c r="A44" s="13" t="s">
        <v>64</v>
      </c>
      <c r="B44" s="20">
        <v>1</v>
      </c>
      <c r="C44" s="20">
        <v>9</v>
      </c>
      <c r="D44" s="20">
        <v>0</v>
      </c>
      <c r="E44" s="20">
        <v>0</v>
      </c>
    </row>
    <row r="45" spans="1:5" x14ac:dyDescent="0.25">
      <c r="A45" s="13" t="s">
        <v>65</v>
      </c>
      <c r="B45" s="20">
        <v>0</v>
      </c>
      <c r="C45" s="20">
        <v>0</v>
      </c>
      <c r="D45" s="20">
        <v>0</v>
      </c>
      <c r="E45" s="20">
        <v>0</v>
      </c>
    </row>
    <row r="46" spans="1:5" x14ac:dyDescent="0.25">
      <c r="A46" s="13" t="s">
        <v>66</v>
      </c>
      <c r="B46" s="20">
        <v>0</v>
      </c>
      <c r="C46" s="20">
        <v>0</v>
      </c>
      <c r="D46" s="20">
        <v>0</v>
      </c>
      <c r="E46" s="20">
        <v>0</v>
      </c>
    </row>
    <row r="47" spans="1:5" x14ac:dyDescent="0.25">
      <c r="A47" s="13" t="s">
        <v>67</v>
      </c>
      <c r="B47" s="20">
        <v>0</v>
      </c>
      <c r="C47" s="20">
        <v>0</v>
      </c>
      <c r="D47" s="20">
        <v>0</v>
      </c>
      <c r="E47" s="20">
        <v>0</v>
      </c>
    </row>
    <row r="48" spans="1:5" x14ac:dyDescent="0.25">
      <c r="A48" s="13" t="s">
        <v>68</v>
      </c>
      <c r="B48" s="20">
        <v>0</v>
      </c>
      <c r="C48" s="20">
        <v>5</v>
      </c>
      <c r="D48" s="20">
        <v>1</v>
      </c>
      <c r="E48" s="20">
        <v>0</v>
      </c>
    </row>
    <row r="49" spans="1:5" x14ac:dyDescent="0.25">
      <c r="A49" s="13" t="s">
        <v>69</v>
      </c>
      <c r="B49" s="20">
        <v>0</v>
      </c>
      <c r="C49" s="20">
        <v>0</v>
      </c>
      <c r="D49" s="20">
        <v>0</v>
      </c>
      <c r="E49" s="20">
        <v>0</v>
      </c>
    </row>
    <row r="50" spans="1:5" x14ac:dyDescent="0.25">
      <c r="A50" s="13" t="s">
        <v>70</v>
      </c>
      <c r="B50" s="20">
        <v>0</v>
      </c>
      <c r="C50" s="20">
        <v>0</v>
      </c>
      <c r="D50" s="20">
        <v>0</v>
      </c>
      <c r="E50" s="20">
        <v>0</v>
      </c>
    </row>
    <row r="51" spans="1:5" x14ac:dyDescent="0.25">
      <c r="A51" s="13" t="s">
        <v>518</v>
      </c>
      <c r="B51" s="20">
        <v>27</v>
      </c>
      <c r="C51" s="20">
        <v>10</v>
      </c>
      <c r="D51" s="20">
        <v>24</v>
      </c>
      <c r="E51" s="20">
        <v>5</v>
      </c>
    </row>
    <row r="52" spans="1:5" x14ac:dyDescent="0.25">
      <c r="A52" s="13" t="s">
        <v>71</v>
      </c>
      <c r="B52" s="20">
        <v>4</v>
      </c>
      <c r="C52" s="20">
        <v>3</v>
      </c>
      <c r="D52" s="20">
        <v>1</v>
      </c>
      <c r="E52" s="20">
        <v>3</v>
      </c>
    </row>
    <row r="53" spans="1:5" x14ac:dyDescent="0.25">
      <c r="A53" s="13" t="s">
        <v>72</v>
      </c>
      <c r="B53" s="20">
        <v>0</v>
      </c>
      <c r="C53" s="20">
        <v>3</v>
      </c>
      <c r="D53" s="20">
        <v>0</v>
      </c>
      <c r="E53" s="20">
        <v>0</v>
      </c>
    </row>
    <row r="54" spans="1:5" x14ac:dyDescent="0.25">
      <c r="A54" s="13" t="s">
        <v>73</v>
      </c>
      <c r="B54" s="20">
        <v>65</v>
      </c>
      <c r="C54" s="20">
        <v>146</v>
      </c>
      <c r="D54" s="20">
        <v>38</v>
      </c>
      <c r="E54" s="20">
        <v>25</v>
      </c>
    </row>
    <row r="55" spans="1:5" x14ac:dyDescent="0.25">
      <c r="A55" s="13" t="s">
        <v>74</v>
      </c>
      <c r="B55" s="20">
        <v>2</v>
      </c>
      <c r="C55" s="20">
        <v>28</v>
      </c>
      <c r="D55" s="20">
        <v>0</v>
      </c>
      <c r="E55" s="20">
        <v>3</v>
      </c>
    </row>
    <row r="56" spans="1:5" x14ac:dyDescent="0.25">
      <c r="A56" s="13" t="s">
        <v>75</v>
      </c>
      <c r="B56" s="20">
        <v>0</v>
      </c>
      <c r="C56" s="20">
        <v>0</v>
      </c>
      <c r="D56" s="20">
        <v>0</v>
      </c>
      <c r="E56" s="20">
        <v>0</v>
      </c>
    </row>
    <row r="57" spans="1:5" x14ac:dyDescent="0.25">
      <c r="A57" s="13" t="s">
        <v>76</v>
      </c>
      <c r="B57" s="20">
        <v>1</v>
      </c>
      <c r="C57" s="20">
        <v>1</v>
      </c>
      <c r="D57" s="20">
        <v>0</v>
      </c>
      <c r="E57" s="20">
        <v>0</v>
      </c>
    </row>
    <row r="58" spans="1:5" x14ac:dyDescent="0.25">
      <c r="A58" s="13" t="s">
        <v>77</v>
      </c>
      <c r="B58" s="20">
        <v>3</v>
      </c>
      <c r="C58" s="20">
        <v>4</v>
      </c>
      <c r="D58" s="20">
        <v>0</v>
      </c>
      <c r="E58" s="20">
        <v>0</v>
      </c>
    </row>
    <row r="59" spans="1:5" x14ac:dyDescent="0.25">
      <c r="A59" s="13" t="s">
        <v>78</v>
      </c>
      <c r="B59" s="20">
        <v>0</v>
      </c>
      <c r="C59" s="20">
        <v>0</v>
      </c>
      <c r="D59" s="20">
        <v>0</v>
      </c>
      <c r="E59" s="20">
        <v>0</v>
      </c>
    </row>
    <row r="60" spans="1:5" x14ac:dyDescent="0.25">
      <c r="A60" s="13" t="s">
        <v>79</v>
      </c>
      <c r="B60" s="20">
        <v>367</v>
      </c>
      <c r="C60" s="20">
        <v>145</v>
      </c>
      <c r="D60" s="20">
        <v>231</v>
      </c>
      <c r="E60" s="20">
        <v>109</v>
      </c>
    </row>
    <row r="61" spans="1:5" x14ac:dyDescent="0.25">
      <c r="A61" s="13" t="s">
        <v>80</v>
      </c>
      <c r="B61" s="20">
        <v>0</v>
      </c>
      <c r="C61" s="20">
        <v>0</v>
      </c>
      <c r="D61" s="20">
        <v>0</v>
      </c>
      <c r="E61" s="20">
        <v>0</v>
      </c>
    </row>
    <row r="62" spans="1:5" x14ac:dyDescent="0.25">
      <c r="A62" s="13" t="s">
        <v>81</v>
      </c>
      <c r="B62" s="20">
        <v>12</v>
      </c>
      <c r="C62" s="20">
        <v>78</v>
      </c>
      <c r="D62" s="20">
        <v>13</v>
      </c>
      <c r="E62" s="20">
        <v>12</v>
      </c>
    </row>
    <row r="63" spans="1:5" x14ac:dyDescent="0.25">
      <c r="A63" s="13" t="s">
        <v>82</v>
      </c>
      <c r="B63" s="20">
        <v>0</v>
      </c>
      <c r="C63" s="20">
        <v>1</v>
      </c>
      <c r="D63" s="20">
        <v>0</v>
      </c>
      <c r="E63" s="20">
        <v>0</v>
      </c>
    </row>
    <row r="64" spans="1:5" x14ac:dyDescent="0.25">
      <c r="A64" s="13" t="s">
        <v>83</v>
      </c>
      <c r="B64" s="20">
        <v>0</v>
      </c>
      <c r="C64" s="20">
        <v>0</v>
      </c>
      <c r="D64" s="20">
        <v>0</v>
      </c>
      <c r="E64" s="20">
        <v>0</v>
      </c>
    </row>
    <row r="65" spans="1:5" x14ac:dyDescent="0.25">
      <c r="A65" s="13" t="s">
        <v>84</v>
      </c>
      <c r="B65" s="20">
        <v>0</v>
      </c>
      <c r="C65" s="20">
        <v>0</v>
      </c>
      <c r="D65" s="20">
        <v>0</v>
      </c>
      <c r="E65" s="20">
        <v>0</v>
      </c>
    </row>
    <row r="66" spans="1:5" x14ac:dyDescent="0.25">
      <c r="A66" s="13" t="s">
        <v>85</v>
      </c>
      <c r="B66" s="20">
        <v>0</v>
      </c>
      <c r="C66" s="20">
        <v>4</v>
      </c>
      <c r="D66" s="20">
        <v>4</v>
      </c>
      <c r="E66" s="20">
        <v>0</v>
      </c>
    </row>
    <row r="67" spans="1:5" x14ac:dyDescent="0.25">
      <c r="A67" s="13" t="s">
        <v>86</v>
      </c>
      <c r="B67" s="20">
        <v>12</v>
      </c>
      <c r="C67" s="20">
        <v>35</v>
      </c>
      <c r="D67" s="20">
        <v>22</v>
      </c>
      <c r="E67" s="20">
        <v>7</v>
      </c>
    </row>
    <row r="68" spans="1:5" x14ac:dyDescent="0.25">
      <c r="A68" s="13" t="s">
        <v>87</v>
      </c>
      <c r="B68" s="20">
        <v>0</v>
      </c>
      <c r="C68" s="20">
        <v>0</v>
      </c>
      <c r="D68" s="20">
        <v>0</v>
      </c>
      <c r="E68" s="20">
        <v>0</v>
      </c>
    </row>
    <row r="69" spans="1:5" x14ac:dyDescent="0.25">
      <c r="A69" s="13" t="s">
        <v>88</v>
      </c>
      <c r="B69" s="20">
        <v>50</v>
      </c>
      <c r="C69" s="20">
        <v>36</v>
      </c>
      <c r="D69" s="20">
        <v>33</v>
      </c>
      <c r="E69" s="20">
        <v>7</v>
      </c>
    </row>
    <row r="70" spans="1:5" x14ac:dyDescent="0.25">
      <c r="A70" s="13" t="s">
        <v>89</v>
      </c>
      <c r="B70" s="20">
        <v>0</v>
      </c>
      <c r="C70" s="20">
        <v>0</v>
      </c>
      <c r="D70" s="20">
        <v>0</v>
      </c>
      <c r="E70" s="20">
        <v>0</v>
      </c>
    </row>
    <row r="71" spans="1:5" x14ac:dyDescent="0.25">
      <c r="A71" s="13" t="s">
        <v>90</v>
      </c>
      <c r="B71" s="20">
        <v>0</v>
      </c>
      <c r="C71" s="20">
        <v>0</v>
      </c>
      <c r="D71" s="20">
        <v>0</v>
      </c>
      <c r="E71" s="20">
        <v>0</v>
      </c>
    </row>
    <row r="72" spans="1:5" x14ac:dyDescent="0.25">
      <c r="A72" s="13" t="s">
        <v>91</v>
      </c>
      <c r="B72" s="20">
        <v>0</v>
      </c>
      <c r="C72" s="20">
        <v>0</v>
      </c>
      <c r="D72" s="20">
        <v>1</v>
      </c>
      <c r="E72" s="20">
        <v>0</v>
      </c>
    </row>
    <row r="73" spans="1:5" x14ac:dyDescent="0.25">
      <c r="A73" s="13" t="s">
        <v>92</v>
      </c>
      <c r="B73" s="20">
        <v>55</v>
      </c>
      <c r="C73" s="20">
        <v>138</v>
      </c>
      <c r="D73" s="20">
        <v>98</v>
      </c>
      <c r="E73" s="20">
        <v>59</v>
      </c>
    </row>
    <row r="74" spans="1:5" x14ac:dyDescent="0.25">
      <c r="A74" s="13" t="s">
        <v>93</v>
      </c>
      <c r="B74" s="20">
        <v>0</v>
      </c>
      <c r="C74" s="20">
        <v>0</v>
      </c>
      <c r="D74" s="20">
        <v>0</v>
      </c>
      <c r="E74" s="20">
        <v>0</v>
      </c>
    </row>
    <row r="75" spans="1:5" x14ac:dyDescent="0.25">
      <c r="A75" s="13" t="s">
        <v>94</v>
      </c>
      <c r="B75" s="20">
        <v>0</v>
      </c>
      <c r="C75" s="20">
        <v>0</v>
      </c>
      <c r="D75" s="20">
        <v>0</v>
      </c>
      <c r="E75" s="20">
        <v>0</v>
      </c>
    </row>
    <row r="76" spans="1:5" x14ac:dyDescent="0.25">
      <c r="A76" s="13" t="s">
        <v>95</v>
      </c>
      <c r="B76" s="20">
        <v>0</v>
      </c>
      <c r="C76" s="20">
        <v>0</v>
      </c>
      <c r="D76" s="20">
        <v>0</v>
      </c>
      <c r="E76" s="20">
        <v>0</v>
      </c>
    </row>
    <row r="77" spans="1:5" x14ac:dyDescent="0.25">
      <c r="A77" s="13" t="s">
        <v>96</v>
      </c>
      <c r="B77" s="20">
        <v>0</v>
      </c>
      <c r="C77" s="20">
        <v>0</v>
      </c>
      <c r="D77" s="20">
        <v>0</v>
      </c>
      <c r="E77" s="20">
        <v>0</v>
      </c>
    </row>
    <row r="78" spans="1:5" x14ac:dyDescent="0.25">
      <c r="A78" s="13" t="s">
        <v>97</v>
      </c>
      <c r="B78" s="20">
        <v>0</v>
      </c>
      <c r="C78" s="20">
        <v>0</v>
      </c>
      <c r="D78" s="20">
        <v>0</v>
      </c>
      <c r="E78" s="20">
        <v>0</v>
      </c>
    </row>
    <row r="79" spans="1:5" x14ac:dyDescent="0.25">
      <c r="A79" s="13" t="s">
        <v>98</v>
      </c>
      <c r="B79" s="20">
        <v>3</v>
      </c>
      <c r="C79" s="20">
        <v>20</v>
      </c>
      <c r="D79" s="20">
        <v>5</v>
      </c>
      <c r="E79" s="20">
        <v>4</v>
      </c>
    </row>
    <row r="80" spans="1:5" x14ac:dyDescent="0.25">
      <c r="A80" s="13" t="s">
        <v>99</v>
      </c>
      <c r="B80" s="20">
        <v>133</v>
      </c>
      <c r="C80" s="20">
        <v>133</v>
      </c>
      <c r="D80" s="20">
        <v>162</v>
      </c>
      <c r="E80" s="20">
        <v>73</v>
      </c>
    </row>
    <row r="81" spans="1:5" x14ac:dyDescent="0.25">
      <c r="A81" s="13" t="s">
        <v>100</v>
      </c>
      <c r="B81" s="20">
        <v>233</v>
      </c>
      <c r="C81" s="20">
        <v>46</v>
      </c>
      <c r="D81" s="20">
        <v>74</v>
      </c>
      <c r="E81" s="20">
        <v>26</v>
      </c>
    </row>
    <row r="82" spans="1:5" x14ac:dyDescent="0.25">
      <c r="A82" s="13" t="s">
        <v>101</v>
      </c>
      <c r="B82" s="20">
        <v>0</v>
      </c>
      <c r="C82" s="20">
        <v>0</v>
      </c>
      <c r="D82" s="20">
        <v>0</v>
      </c>
      <c r="E82" s="20">
        <v>0</v>
      </c>
    </row>
    <row r="83" spans="1:5" x14ac:dyDescent="0.25">
      <c r="A83" s="13" t="s">
        <v>102</v>
      </c>
      <c r="B83" s="20">
        <v>0</v>
      </c>
      <c r="C83" s="20">
        <v>0</v>
      </c>
      <c r="D83" s="20">
        <v>0</v>
      </c>
      <c r="E83" s="20">
        <v>0</v>
      </c>
    </row>
    <row r="84" spans="1:5" x14ac:dyDescent="0.25">
      <c r="A84" s="13" t="s">
        <v>103</v>
      </c>
      <c r="B84" s="20">
        <v>0</v>
      </c>
      <c r="C84" s="20">
        <v>0</v>
      </c>
      <c r="D84" s="20">
        <v>0</v>
      </c>
      <c r="E84" s="20">
        <v>0</v>
      </c>
    </row>
    <row r="85" spans="1:5" x14ac:dyDescent="0.25">
      <c r="A85" s="13" t="s">
        <v>104</v>
      </c>
      <c r="B85" s="20">
        <v>0</v>
      </c>
      <c r="C85" s="20">
        <v>0</v>
      </c>
      <c r="D85" s="20">
        <v>0</v>
      </c>
      <c r="E85" s="20">
        <v>0</v>
      </c>
    </row>
    <row r="86" spans="1:5" x14ac:dyDescent="0.25">
      <c r="A86" s="13" t="s">
        <v>105</v>
      </c>
      <c r="B86" s="20">
        <v>19</v>
      </c>
      <c r="C86" s="20">
        <v>19</v>
      </c>
      <c r="D86" s="20">
        <v>9</v>
      </c>
      <c r="E86" s="20">
        <v>17</v>
      </c>
    </row>
    <row r="87" spans="1:5" x14ac:dyDescent="0.25">
      <c r="A87" s="13" t="s">
        <v>106</v>
      </c>
      <c r="B87" s="20">
        <v>4</v>
      </c>
      <c r="C87" s="20">
        <v>6</v>
      </c>
      <c r="D87" s="20">
        <v>1</v>
      </c>
      <c r="E87" s="20">
        <v>2</v>
      </c>
    </row>
    <row r="88" spans="1:5" x14ac:dyDescent="0.25">
      <c r="A88" s="13" t="s">
        <v>107</v>
      </c>
      <c r="B88" s="20">
        <v>0</v>
      </c>
      <c r="C88" s="20">
        <v>0</v>
      </c>
      <c r="D88" s="20">
        <v>0</v>
      </c>
      <c r="E88" s="20">
        <v>0</v>
      </c>
    </row>
    <row r="89" spans="1:5" x14ac:dyDescent="0.25">
      <c r="A89" s="13" t="s">
        <v>108</v>
      </c>
      <c r="B89" s="20">
        <v>94</v>
      </c>
      <c r="C89" s="20">
        <v>54</v>
      </c>
      <c r="D89" s="20">
        <v>56</v>
      </c>
      <c r="E89" s="20">
        <v>19</v>
      </c>
    </row>
    <row r="90" spans="1:5" x14ac:dyDescent="0.25">
      <c r="A90" s="13" t="s">
        <v>109</v>
      </c>
      <c r="B90" s="20">
        <v>1</v>
      </c>
      <c r="C90" s="20">
        <v>7</v>
      </c>
      <c r="D90" s="20">
        <v>16</v>
      </c>
      <c r="E90" s="20">
        <v>2</v>
      </c>
    </row>
    <row r="91" spans="1:5" x14ac:dyDescent="0.25">
      <c r="A91" s="13" t="s">
        <v>110</v>
      </c>
      <c r="B91" s="20">
        <v>0</v>
      </c>
      <c r="C91" s="20">
        <v>0</v>
      </c>
      <c r="D91" s="20">
        <v>1</v>
      </c>
      <c r="E91" s="20">
        <v>0</v>
      </c>
    </row>
    <row r="92" spans="1:5" x14ac:dyDescent="0.25">
      <c r="A92" s="13" t="s">
        <v>111</v>
      </c>
      <c r="B92" s="20">
        <v>0</v>
      </c>
      <c r="C92" s="20">
        <v>0</v>
      </c>
      <c r="D92" s="20">
        <v>1</v>
      </c>
      <c r="E92" s="20">
        <v>0</v>
      </c>
    </row>
    <row r="93" spans="1:5" x14ac:dyDescent="0.25">
      <c r="A93" s="13" t="s">
        <v>112</v>
      </c>
      <c r="B93" s="20">
        <v>1</v>
      </c>
      <c r="C93" s="20">
        <v>0</v>
      </c>
      <c r="D93" s="20">
        <v>0</v>
      </c>
      <c r="E93" s="20">
        <v>0</v>
      </c>
    </row>
    <row r="94" spans="1:5" x14ac:dyDescent="0.25">
      <c r="A94" s="13" t="s">
        <v>113</v>
      </c>
      <c r="B94" s="20">
        <v>6</v>
      </c>
      <c r="C94" s="20">
        <v>4</v>
      </c>
      <c r="D94" s="20">
        <v>3</v>
      </c>
      <c r="E94" s="20">
        <v>3</v>
      </c>
    </row>
    <row r="95" spans="1:5" x14ac:dyDescent="0.25">
      <c r="A95" s="13" t="s">
        <v>114</v>
      </c>
      <c r="B95" s="20">
        <v>418</v>
      </c>
      <c r="C95" s="20">
        <v>166</v>
      </c>
      <c r="D95" s="20">
        <v>146</v>
      </c>
      <c r="E95" s="20">
        <v>60</v>
      </c>
    </row>
    <row r="96" spans="1:5" x14ac:dyDescent="0.25">
      <c r="A96" s="13" t="s">
        <v>115</v>
      </c>
      <c r="B96" s="20">
        <v>942</v>
      </c>
      <c r="C96" s="20">
        <v>778</v>
      </c>
      <c r="D96" s="20">
        <v>653</v>
      </c>
      <c r="E96" s="20">
        <v>307</v>
      </c>
    </row>
    <row r="97" spans="1:5" x14ac:dyDescent="0.25">
      <c r="A97" s="13" t="s">
        <v>116</v>
      </c>
      <c r="B97" s="20">
        <v>0</v>
      </c>
      <c r="C97" s="20">
        <v>0</v>
      </c>
      <c r="D97" s="20">
        <v>1</v>
      </c>
      <c r="E97" s="20">
        <v>1</v>
      </c>
    </row>
    <row r="98" spans="1:5" x14ac:dyDescent="0.25">
      <c r="A98" s="13" t="s">
        <v>117</v>
      </c>
      <c r="B98" s="20">
        <v>0</v>
      </c>
      <c r="C98" s="20">
        <v>0</v>
      </c>
      <c r="D98" s="20">
        <v>0</v>
      </c>
      <c r="E98" s="20">
        <v>0</v>
      </c>
    </row>
    <row r="99" spans="1:5" x14ac:dyDescent="0.25">
      <c r="A99" s="13" t="s">
        <v>118</v>
      </c>
      <c r="B99" s="20">
        <v>0</v>
      </c>
      <c r="C99" s="20">
        <v>1</v>
      </c>
      <c r="D99" s="20">
        <v>0</v>
      </c>
      <c r="E99" s="20">
        <v>0</v>
      </c>
    </row>
    <row r="100" spans="1:5" x14ac:dyDescent="0.25">
      <c r="A100" s="13" t="s">
        <v>119</v>
      </c>
      <c r="B100" s="20">
        <v>0</v>
      </c>
      <c r="C100" s="20">
        <v>0</v>
      </c>
      <c r="D100" s="20">
        <v>0</v>
      </c>
      <c r="E100" s="20">
        <v>0</v>
      </c>
    </row>
    <row r="101" spans="1:5" x14ac:dyDescent="0.25">
      <c r="A101" s="13" t="s">
        <v>120</v>
      </c>
      <c r="B101" s="20">
        <v>12</v>
      </c>
      <c r="C101" s="20">
        <v>10</v>
      </c>
      <c r="D101" s="20">
        <v>7</v>
      </c>
      <c r="E101" s="20">
        <v>3</v>
      </c>
    </row>
    <row r="102" spans="1:5" x14ac:dyDescent="0.25">
      <c r="A102" s="13" t="s">
        <v>121</v>
      </c>
      <c r="B102" s="20">
        <v>0</v>
      </c>
      <c r="C102" s="20">
        <v>0</v>
      </c>
      <c r="D102" s="20">
        <v>0</v>
      </c>
      <c r="E102" s="20">
        <v>0</v>
      </c>
    </row>
    <row r="103" spans="1:5" x14ac:dyDescent="0.25">
      <c r="A103" s="13" t="s">
        <v>122</v>
      </c>
      <c r="B103" s="20">
        <v>0</v>
      </c>
      <c r="C103" s="20">
        <v>0</v>
      </c>
      <c r="D103" s="20">
        <v>0</v>
      </c>
      <c r="E103" s="20">
        <v>0</v>
      </c>
    </row>
    <row r="104" spans="1:5" x14ac:dyDescent="0.25">
      <c r="A104" s="13" t="s">
        <v>123</v>
      </c>
      <c r="B104" s="20">
        <v>0</v>
      </c>
      <c r="C104" s="20">
        <v>0</v>
      </c>
      <c r="D104" s="20">
        <v>1</v>
      </c>
      <c r="E104" s="20">
        <v>0</v>
      </c>
    </row>
    <row r="105" spans="1:5" x14ac:dyDescent="0.25">
      <c r="A105" s="13" t="s">
        <v>124</v>
      </c>
      <c r="B105" s="20">
        <v>6</v>
      </c>
      <c r="C105" s="20">
        <v>17</v>
      </c>
      <c r="D105" s="20">
        <v>11</v>
      </c>
      <c r="E105" s="20">
        <v>5</v>
      </c>
    </row>
    <row r="106" spans="1:5" x14ac:dyDescent="0.25">
      <c r="A106" s="13" t="s">
        <v>125</v>
      </c>
      <c r="B106" s="20">
        <v>0</v>
      </c>
      <c r="C106" s="20">
        <v>0</v>
      </c>
      <c r="D106" s="20">
        <v>0</v>
      </c>
      <c r="E106" s="20">
        <v>0</v>
      </c>
    </row>
    <row r="107" spans="1:5" x14ac:dyDescent="0.25">
      <c r="A107" s="13" t="s">
        <v>126</v>
      </c>
      <c r="B107" s="20">
        <v>0</v>
      </c>
      <c r="C107" s="20">
        <v>0</v>
      </c>
      <c r="D107" s="20">
        <v>0</v>
      </c>
      <c r="E107" s="20">
        <v>0</v>
      </c>
    </row>
    <row r="108" spans="1:5" x14ac:dyDescent="0.25">
      <c r="A108" s="13" t="s">
        <v>127</v>
      </c>
      <c r="B108" s="20">
        <v>0</v>
      </c>
      <c r="C108" s="20">
        <v>1</v>
      </c>
      <c r="D108" s="20">
        <v>0</v>
      </c>
      <c r="E108" s="20">
        <v>0</v>
      </c>
    </row>
    <row r="109" spans="1:5" x14ac:dyDescent="0.25">
      <c r="A109" s="13" t="s">
        <v>128</v>
      </c>
      <c r="B109" s="20">
        <v>0</v>
      </c>
      <c r="C109" s="20">
        <v>0</v>
      </c>
      <c r="D109" s="20">
        <v>0</v>
      </c>
      <c r="E109" s="20">
        <v>0</v>
      </c>
    </row>
    <row r="110" spans="1:5" x14ac:dyDescent="0.25">
      <c r="A110" s="13" t="s">
        <v>129</v>
      </c>
      <c r="B110" s="20">
        <v>0</v>
      </c>
      <c r="C110" s="20">
        <v>2</v>
      </c>
      <c r="D110" s="20">
        <v>0</v>
      </c>
      <c r="E110" s="20">
        <v>0</v>
      </c>
    </row>
    <row r="111" spans="1:5" x14ac:dyDescent="0.25">
      <c r="A111" s="13" t="s">
        <v>130</v>
      </c>
      <c r="B111" s="20">
        <v>0</v>
      </c>
      <c r="C111" s="20">
        <v>0</v>
      </c>
      <c r="D111" s="20">
        <v>0</v>
      </c>
      <c r="E111" s="20">
        <v>0</v>
      </c>
    </row>
    <row r="112" spans="1:5" x14ac:dyDescent="0.25">
      <c r="A112" s="13" t="s">
        <v>131</v>
      </c>
      <c r="B112" s="20">
        <v>0</v>
      </c>
      <c r="C112" s="20">
        <v>0</v>
      </c>
      <c r="D112" s="20">
        <v>0</v>
      </c>
      <c r="E112" s="20">
        <v>0</v>
      </c>
    </row>
    <row r="113" spans="1:5" x14ac:dyDescent="0.25">
      <c r="A113" s="13" t="s">
        <v>132</v>
      </c>
      <c r="B113" s="20">
        <v>0</v>
      </c>
      <c r="C113" s="20">
        <v>1</v>
      </c>
      <c r="D113" s="20">
        <v>0</v>
      </c>
      <c r="E113" s="20">
        <v>0</v>
      </c>
    </row>
    <row r="114" spans="1:5" x14ac:dyDescent="0.25">
      <c r="A114" s="13" t="s">
        <v>133</v>
      </c>
      <c r="B114" s="20">
        <v>2</v>
      </c>
      <c r="C114" s="20">
        <v>0</v>
      </c>
      <c r="D114" s="20">
        <v>0</v>
      </c>
      <c r="E114" s="20">
        <v>0</v>
      </c>
    </row>
    <row r="115" spans="1:5" x14ac:dyDescent="0.25">
      <c r="A115" s="13" t="s">
        <v>134</v>
      </c>
      <c r="B115" s="20">
        <v>13</v>
      </c>
      <c r="C115" s="20">
        <v>24</v>
      </c>
      <c r="D115" s="20">
        <v>6</v>
      </c>
      <c r="E115" s="20">
        <v>2</v>
      </c>
    </row>
    <row r="116" spans="1:5" x14ac:dyDescent="0.25">
      <c r="A116" s="13" t="s">
        <v>135</v>
      </c>
      <c r="B116" s="20">
        <v>11</v>
      </c>
      <c r="C116" s="20">
        <v>10</v>
      </c>
      <c r="D116" s="20">
        <v>16</v>
      </c>
      <c r="E116" s="20">
        <v>3</v>
      </c>
    </row>
    <row r="117" spans="1:5" x14ac:dyDescent="0.25">
      <c r="A117" s="13" t="s">
        <v>136</v>
      </c>
      <c r="B117" s="20">
        <v>73</v>
      </c>
      <c r="C117" s="20">
        <v>88</v>
      </c>
      <c r="D117" s="20">
        <v>128</v>
      </c>
      <c r="E117" s="20">
        <v>66</v>
      </c>
    </row>
    <row r="118" spans="1:5" x14ac:dyDescent="0.25">
      <c r="A118" s="13" t="s">
        <v>137</v>
      </c>
      <c r="B118" s="20">
        <v>20</v>
      </c>
      <c r="C118" s="20">
        <v>76</v>
      </c>
      <c r="D118" s="20">
        <v>42</v>
      </c>
      <c r="E118" s="20">
        <v>43</v>
      </c>
    </row>
    <row r="119" spans="1:5" x14ac:dyDescent="0.25">
      <c r="A119" s="13" t="s">
        <v>138</v>
      </c>
      <c r="B119" s="20">
        <v>13</v>
      </c>
      <c r="C119" s="20">
        <v>20</v>
      </c>
      <c r="D119" s="20">
        <v>19</v>
      </c>
      <c r="E119" s="20">
        <v>10</v>
      </c>
    </row>
    <row r="120" spans="1:5" x14ac:dyDescent="0.25">
      <c r="A120" s="13" t="s">
        <v>139</v>
      </c>
      <c r="B120" s="20">
        <v>1</v>
      </c>
      <c r="C120" s="20">
        <v>5</v>
      </c>
      <c r="D120" s="20">
        <v>2</v>
      </c>
      <c r="E120" s="20">
        <v>0</v>
      </c>
    </row>
    <row r="121" spans="1:5" x14ac:dyDescent="0.25">
      <c r="A121" s="13" t="s">
        <v>140</v>
      </c>
      <c r="B121" s="20">
        <v>1</v>
      </c>
      <c r="C121" s="20">
        <v>11</v>
      </c>
      <c r="D121" s="20">
        <v>0</v>
      </c>
      <c r="E121" s="20">
        <v>1</v>
      </c>
    </row>
    <row r="122" spans="1:5" x14ac:dyDescent="0.25">
      <c r="A122" s="13" t="s">
        <v>141</v>
      </c>
      <c r="B122" s="20">
        <v>122</v>
      </c>
      <c r="C122" s="20">
        <v>29</v>
      </c>
      <c r="D122" s="20">
        <v>63</v>
      </c>
      <c r="E122" s="20">
        <v>53</v>
      </c>
    </row>
    <row r="123" spans="1:5" x14ac:dyDescent="0.25">
      <c r="A123" s="13" t="s">
        <v>142</v>
      </c>
      <c r="B123" s="20">
        <v>21</v>
      </c>
      <c r="C123" s="20">
        <v>15</v>
      </c>
      <c r="D123" s="20">
        <v>27</v>
      </c>
      <c r="E123" s="20">
        <v>1</v>
      </c>
    </row>
    <row r="124" spans="1:5" x14ac:dyDescent="0.25">
      <c r="A124" s="13" t="s">
        <v>143</v>
      </c>
      <c r="B124" s="20">
        <v>455</v>
      </c>
      <c r="C124" s="20">
        <v>307</v>
      </c>
      <c r="D124" s="20">
        <v>491</v>
      </c>
      <c r="E124" s="20">
        <v>116</v>
      </c>
    </row>
    <row r="125" spans="1:5" x14ac:dyDescent="0.25">
      <c r="A125" s="13" t="s">
        <v>144</v>
      </c>
      <c r="B125" s="20">
        <v>39</v>
      </c>
      <c r="C125" s="20">
        <v>40</v>
      </c>
      <c r="D125" s="20">
        <v>29</v>
      </c>
      <c r="E125" s="20">
        <v>26</v>
      </c>
    </row>
    <row r="126" spans="1:5" x14ac:dyDescent="0.25">
      <c r="A126" s="13" t="s">
        <v>145</v>
      </c>
      <c r="B126" s="20">
        <v>1</v>
      </c>
      <c r="C126" s="20">
        <v>0</v>
      </c>
      <c r="D126" s="20">
        <v>0</v>
      </c>
      <c r="E126" s="20">
        <v>0</v>
      </c>
    </row>
    <row r="127" spans="1:5" x14ac:dyDescent="0.25">
      <c r="A127" s="13" t="s">
        <v>146</v>
      </c>
      <c r="B127" s="20">
        <v>90</v>
      </c>
      <c r="C127" s="20">
        <v>65</v>
      </c>
      <c r="D127" s="20">
        <v>81</v>
      </c>
      <c r="E127" s="20">
        <v>35</v>
      </c>
    </row>
    <row r="128" spans="1:5" x14ac:dyDescent="0.25">
      <c r="A128" s="13" t="s">
        <v>147</v>
      </c>
      <c r="B128" s="20">
        <v>2</v>
      </c>
      <c r="C128" s="20">
        <v>4</v>
      </c>
      <c r="D128" s="20">
        <v>6</v>
      </c>
      <c r="E128" s="20">
        <v>1</v>
      </c>
    </row>
    <row r="129" spans="1:5" x14ac:dyDescent="0.25">
      <c r="A129" s="13" t="s">
        <v>148</v>
      </c>
      <c r="B129" s="20">
        <v>0</v>
      </c>
      <c r="C129" s="20">
        <v>0</v>
      </c>
      <c r="D129" s="20">
        <v>0</v>
      </c>
      <c r="E129" s="20">
        <v>0</v>
      </c>
    </row>
    <row r="130" spans="1:5" x14ac:dyDescent="0.25">
      <c r="A130" s="13" t="s">
        <v>149</v>
      </c>
      <c r="B130" s="20">
        <v>12</v>
      </c>
      <c r="C130" s="20">
        <v>24</v>
      </c>
      <c r="D130" s="20">
        <v>28</v>
      </c>
      <c r="E130" s="20">
        <v>12</v>
      </c>
    </row>
    <row r="131" spans="1:5" x14ac:dyDescent="0.25">
      <c r="A131" s="13" t="s">
        <v>150</v>
      </c>
      <c r="B131" s="20">
        <v>0</v>
      </c>
      <c r="C131" s="20">
        <v>0</v>
      </c>
      <c r="D131" s="20">
        <v>0</v>
      </c>
      <c r="E131" s="20">
        <v>0</v>
      </c>
    </row>
    <row r="132" spans="1:5" x14ac:dyDescent="0.25">
      <c r="A132" s="13" t="s">
        <v>151</v>
      </c>
      <c r="B132" s="20">
        <v>6</v>
      </c>
      <c r="C132" s="20">
        <v>7</v>
      </c>
      <c r="D132" s="20">
        <v>3</v>
      </c>
      <c r="E132" s="20">
        <v>6</v>
      </c>
    </row>
    <row r="133" spans="1:5" x14ac:dyDescent="0.25">
      <c r="A133" s="13" t="s">
        <v>152</v>
      </c>
      <c r="B133" s="20">
        <v>0</v>
      </c>
      <c r="C133" s="20">
        <v>0</v>
      </c>
      <c r="D133" s="20">
        <v>0</v>
      </c>
      <c r="E133" s="20">
        <v>0</v>
      </c>
    </row>
    <row r="134" spans="1:5" x14ac:dyDescent="0.25">
      <c r="A134" s="13" t="s">
        <v>153</v>
      </c>
      <c r="B134" s="20">
        <v>0</v>
      </c>
      <c r="C134" s="20">
        <v>3</v>
      </c>
      <c r="D134" s="20">
        <v>9</v>
      </c>
      <c r="E134" s="20">
        <v>1</v>
      </c>
    </row>
    <row r="135" spans="1:5" x14ac:dyDescent="0.25">
      <c r="A135" s="13" t="s">
        <v>154</v>
      </c>
      <c r="B135" s="20">
        <v>2</v>
      </c>
      <c r="C135" s="20">
        <v>3</v>
      </c>
      <c r="D135" s="20">
        <v>1</v>
      </c>
      <c r="E135" s="20">
        <v>0</v>
      </c>
    </row>
    <row r="136" spans="1:5" x14ac:dyDescent="0.25">
      <c r="A136" s="13" t="s">
        <v>155</v>
      </c>
      <c r="B136" s="20">
        <v>94</v>
      </c>
      <c r="C136" s="20">
        <v>125</v>
      </c>
      <c r="D136" s="20">
        <v>82</v>
      </c>
      <c r="E136" s="20">
        <v>42</v>
      </c>
    </row>
    <row r="137" spans="1:5" x14ac:dyDescent="0.25">
      <c r="A137" s="13" t="s">
        <v>156</v>
      </c>
      <c r="B137" s="20">
        <v>1</v>
      </c>
      <c r="C137" s="20">
        <v>1</v>
      </c>
      <c r="D137" s="20">
        <v>0</v>
      </c>
      <c r="E137" s="20">
        <v>0</v>
      </c>
    </row>
    <row r="138" spans="1:5" x14ac:dyDescent="0.25">
      <c r="A138" s="13" t="s">
        <v>157</v>
      </c>
      <c r="B138" s="20">
        <v>0</v>
      </c>
      <c r="C138" s="20">
        <v>0</v>
      </c>
      <c r="D138" s="20">
        <v>0</v>
      </c>
      <c r="E138" s="20">
        <v>0</v>
      </c>
    </row>
    <row r="139" spans="1:5" x14ac:dyDescent="0.25">
      <c r="A139" s="13" t="s">
        <v>158</v>
      </c>
      <c r="B139" s="20">
        <v>0</v>
      </c>
      <c r="C139" s="20">
        <v>0</v>
      </c>
      <c r="D139" s="20">
        <v>0</v>
      </c>
      <c r="E139" s="20">
        <v>0</v>
      </c>
    </row>
    <row r="140" spans="1:5" x14ac:dyDescent="0.25">
      <c r="A140" s="13" t="s">
        <v>159</v>
      </c>
      <c r="B140" s="20">
        <v>11</v>
      </c>
      <c r="C140" s="20">
        <v>242</v>
      </c>
      <c r="D140" s="20">
        <v>15</v>
      </c>
      <c r="E140" s="20">
        <v>9</v>
      </c>
    </row>
    <row r="141" spans="1:5" x14ac:dyDescent="0.25">
      <c r="A141" s="13" t="s">
        <v>160</v>
      </c>
      <c r="B141" s="20">
        <v>1</v>
      </c>
      <c r="C141" s="20">
        <v>3</v>
      </c>
      <c r="D141" s="20">
        <v>3</v>
      </c>
      <c r="E141" s="20">
        <v>0</v>
      </c>
    </row>
    <row r="142" spans="1:5" x14ac:dyDescent="0.25">
      <c r="A142" s="13" t="s">
        <v>161</v>
      </c>
      <c r="B142" s="20">
        <v>0</v>
      </c>
      <c r="C142" s="20">
        <v>0</v>
      </c>
      <c r="D142" s="20">
        <v>0</v>
      </c>
      <c r="E142" s="20">
        <v>0</v>
      </c>
    </row>
    <row r="143" spans="1:5" x14ac:dyDescent="0.25">
      <c r="A143" s="13" t="s">
        <v>162</v>
      </c>
      <c r="B143" s="20">
        <v>0</v>
      </c>
      <c r="C143" s="20">
        <v>0</v>
      </c>
      <c r="D143" s="20">
        <v>0</v>
      </c>
      <c r="E143" s="20">
        <v>0</v>
      </c>
    </row>
    <row r="144" spans="1:5" x14ac:dyDescent="0.25">
      <c r="A144" s="13" t="s">
        <v>163</v>
      </c>
      <c r="B144" s="20">
        <v>2</v>
      </c>
      <c r="C144" s="20">
        <v>8</v>
      </c>
      <c r="D144" s="20">
        <v>3</v>
      </c>
      <c r="E144" s="20">
        <v>1</v>
      </c>
    </row>
    <row r="145" spans="1:5" x14ac:dyDescent="0.25">
      <c r="A145" s="13" t="s">
        <v>164</v>
      </c>
      <c r="B145" s="20">
        <v>0</v>
      </c>
      <c r="C145" s="20">
        <v>0</v>
      </c>
      <c r="D145" s="20">
        <v>0</v>
      </c>
      <c r="E145" s="20">
        <v>0</v>
      </c>
    </row>
    <row r="146" spans="1:5" x14ac:dyDescent="0.25">
      <c r="A146" s="13" t="s">
        <v>165</v>
      </c>
      <c r="B146" s="20">
        <v>0</v>
      </c>
      <c r="C146" s="20">
        <v>2</v>
      </c>
      <c r="D146" s="20">
        <v>0</v>
      </c>
      <c r="E146" s="20">
        <v>0</v>
      </c>
    </row>
    <row r="147" spans="1:5" x14ac:dyDescent="0.25">
      <c r="A147" s="13" t="s">
        <v>166</v>
      </c>
      <c r="B147" s="20">
        <v>0</v>
      </c>
      <c r="C147" s="20">
        <v>0</v>
      </c>
      <c r="D147" s="20">
        <v>0</v>
      </c>
      <c r="E147" s="20">
        <v>0</v>
      </c>
    </row>
    <row r="148" spans="1:5" x14ac:dyDescent="0.25">
      <c r="A148" s="13" t="s">
        <v>167</v>
      </c>
      <c r="B148" s="20">
        <v>66</v>
      </c>
      <c r="C148" s="20">
        <v>114</v>
      </c>
      <c r="D148" s="20">
        <v>43</v>
      </c>
      <c r="E148" s="20">
        <v>13</v>
      </c>
    </row>
    <row r="149" spans="1:5" x14ac:dyDescent="0.25">
      <c r="A149" s="13" t="s">
        <v>168</v>
      </c>
      <c r="B149" s="20">
        <v>0</v>
      </c>
      <c r="C149" s="20">
        <v>8</v>
      </c>
      <c r="D149" s="20">
        <v>0</v>
      </c>
      <c r="E149" s="20">
        <v>0</v>
      </c>
    </row>
    <row r="150" spans="1:5" x14ac:dyDescent="0.25">
      <c r="A150" s="13" t="s">
        <v>169</v>
      </c>
      <c r="B150" s="20">
        <v>4</v>
      </c>
      <c r="C150" s="20">
        <v>8</v>
      </c>
      <c r="D150" s="20">
        <v>4</v>
      </c>
      <c r="E150" s="20">
        <v>2</v>
      </c>
    </row>
    <row r="151" spans="1:5" x14ac:dyDescent="0.25">
      <c r="A151" s="13" t="s">
        <v>170</v>
      </c>
      <c r="B151" s="20">
        <v>0</v>
      </c>
      <c r="C151" s="20">
        <v>0</v>
      </c>
      <c r="D151" s="20">
        <v>7</v>
      </c>
      <c r="E151" s="20">
        <v>1</v>
      </c>
    </row>
    <row r="152" spans="1:5" x14ac:dyDescent="0.25">
      <c r="A152" s="13" t="s">
        <v>171</v>
      </c>
      <c r="B152" s="20">
        <v>1</v>
      </c>
      <c r="C152" s="20">
        <v>2</v>
      </c>
      <c r="D152" s="20">
        <v>0</v>
      </c>
      <c r="E152" s="20">
        <v>1</v>
      </c>
    </row>
    <row r="153" spans="1:5" x14ac:dyDescent="0.25">
      <c r="A153" s="13" t="s">
        <v>172</v>
      </c>
      <c r="B153" s="20">
        <v>30</v>
      </c>
      <c r="C153" s="20">
        <v>12</v>
      </c>
      <c r="D153" s="20">
        <v>20</v>
      </c>
      <c r="E153" s="20">
        <v>8</v>
      </c>
    </row>
    <row r="154" spans="1:5" x14ac:dyDescent="0.25">
      <c r="A154" s="13" t="s">
        <v>173</v>
      </c>
      <c r="B154" s="20">
        <v>0</v>
      </c>
      <c r="C154" s="20">
        <v>13</v>
      </c>
      <c r="D154" s="20">
        <v>3</v>
      </c>
      <c r="E154" s="20">
        <v>2</v>
      </c>
    </row>
    <row r="155" spans="1:5" x14ac:dyDescent="0.25">
      <c r="A155" s="13" t="s">
        <v>174</v>
      </c>
      <c r="B155" s="20">
        <v>0</v>
      </c>
      <c r="C155" s="20">
        <v>0</v>
      </c>
      <c r="D155" s="20">
        <v>0</v>
      </c>
      <c r="E155" s="20">
        <v>0</v>
      </c>
    </row>
    <row r="156" spans="1:5" x14ac:dyDescent="0.25">
      <c r="A156" s="13" t="s">
        <v>175</v>
      </c>
      <c r="B156" s="20">
        <v>0</v>
      </c>
      <c r="C156" s="20">
        <v>0</v>
      </c>
      <c r="D156" s="20">
        <v>0</v>
      </c>
      <c r="E156" s="20">
        <v>0</v>
      </c>
    </row>
    <row r="157" spans="1:5" x14ac:dyDescent="0.25">
      <c r="A157" s="13" t="s">
        <v>176</v>
      </c>
      <c r="B157" s="20">
        <v>19</v>
      </c>
      <c r="C157" s="20">
        <v>9</v>
      </c>
      <c r="D157" s="20">
        <v>1</v>
      </c>
      <c r="E157" s="20">
        <v>3</v>
      </c>
    </row>
    <row r="158" spans="1:5" x14ac:dyDescent="0.25">
      <c r="A158" s="13" t="s">
        <v>177</v>
      </c>
      <c r="B158" s="20">
        <v>0</v>
      </c>
      <c r="C158" s="20">
        <v>0</v>
      </c>
      <c r="D158" s="20">
        <v>0</v>
      </c>
      <c r="E158" s="20">
        <v>0</v>
      </c>
    </row>
    <row r="159" spans="1:5" x14ac:dyDescent="0.25">
      <c r="A159" s="13" t="s">
        <v>178</v>
      </c>
      <c r="B159" s="20">
        <v>0</v>
      </c>
      <c r="C159" s="20">
        <v>1</v>
      </c>
      <c r="D159" s="20">
        <v>0</v>
      </c>
      <c r="E159" s="20">
        <v>4</v>
      </c>
    </row>
    <row r="160" spans="1:5" x14ac:dyDescent="0.25">
      <c r="A160" s="13" t="s">
        <v>179</v>
      </c>
      <c r="B160" s="20">
        <v>15</v>
      </c>
      <c r="C160" s="20">
        <v>3</v>
      </c>
      <c r="D160" s="20">
        <v>1</v>
      </c>
      <c r="E160" s="20">
        <v>3</v>
      </c>
    </row>
    <row r="161" spans="1:5" x14ac:dyDescent="0.25">
      <c r="A161" s="13" t="s">
        <v>180</v>
      </c>
      <c r="B161" s="20">
        <v>144</v>
      </c>
      <c r="C161" s="20">
        <v>119</v>
      </c>
      <c r="D161" s="20">
        <v>47</v>
      </c>
      <c r="E161" s="20">
        <v>41</v>
      </c>
    </row>
    <row r="162" spans="1:5" x14ac:dyDescent="0.25">
      <c r="A162" s="13" t="s">
        <v>181</v>
      </c>
      <c r="B162" s="20">
        <v>44</v>
      </c>
      <c r="C162" s="20">
        <v>55</v>
      </c>
      <c r="D162" s="20">
        <v>31</v>
      </c>
      <c r="E162" s="20">
        <v>25</v>
      </c>
    </row>
    <row r="163" spans="1:5" x14ac:dyDescent="0.25">
      <c r="A163" s="13" t="s">
        <v>182</v>
      </c>
      <c r="B163" s="20">
        <v>11</v>
      </c>
      <c r="C163" s="20">
        <v>19</v>
      </c>
      <c r="D163" s="20">
        <v>8</v>
      </c>
      <c r="E163" s="20">
        <v>7</v>
      </c>
    </row>
    <row r="164" spans="1:5" x14ac:dyDescent="0.25">
      <c r="A164" s="13" t="s">
        <v>183</v>
      </c>
      <c r="B164" s="20">
        <v>0</v>
      </c>
      <c r="C164" s="20">
        <v>0</v>
      </c>
      <c r="D164" s="20">
        <v>2</v>
      </c>
      <c r="E164" s="20">
        <v>0</v>
      </c>
    </row>
    <row r="165" spans="1:5" x14ac:dyDescent="0.25">
      <c r="A165" s="13" t="s">
        <v>184</v>
      </c>
      <c r="B165" s="20">
        <v>0</v>
      </c>
      <c r="C165" s="20">
        <v>0</v>
      </c>
      <c r="D165" s="20">
        <v>0</v>
      </c>
      <c r="E165" s="20">
        <v>1</v>
      </c>
    </row>
    <row r="166" spans="1:5" x14ac:dyDescent="0.25">
      <c r="A166" s="13" t="s">
        <v>185</v>
      </c>
      <c r="B166" s="20">
        <v>101</v>
      </c>
      <c r="C166" s="20">
        <v>91</v>
      </c>
      <c r="D166" s="20">
        <v>159</v>
      </c>
      <c r="E166" s="20">
        <v>94</v>
      </c>
    </row>
    <row r="167" spans="1:5" x14ac:dyDescent="0.25">
      <c r="A167" s="13" t="s">
        <v>186</v>
      </c>
      <c r="B167" s="20">
        <v>5</v>
      </c>
      <c r="C167" s="20">
        <v>23</v>
      </c>
      <c r="D167" s="20">
        <v>5</v>
      </c>
      <c r="E167" s="20">
        <v>10</v>
      </c>
    </row>
    <row r="168" spans="1:5" x14ac:dyDescent="0.25">
      <c r="A168" s="13" t="s">
        <v>187</v>
      </c>
      <c r="B168" s="20">
        <v>4</v>
      </c>
      <c r="C168" s="20">
        <v>11</v>
      </c>
      <c r="D168" s="20">
        <v>26</v>
      </c>
      <c r="E168" s="20">
        <v>7</v>
      </c>
    </row>
    <row r="169" spans="1:5" x14ac:dyDescent="0.25">
      <c r="A169" s="13" t="s">
        <v>188</v>
      </c>
      <c r="B169" s="20">
        <v>1</v>
      </c>
      <c r="C169" s="20">
        <v>0</v>
      </c>
      <c r="D169" s="20">
        <v>0</v>
      </c>
      <c r="E169" s="20">
        <v>0</v>
      </c>
    </row>
    <row r="170" spans="1:5" x14ac:dyDescent="0.25">
      <c r="A170" s="13" t="s">
        <v>189</v>
      </c>
      <c r="B170" s="20">
        <v>0</v>
      </c>
      <c r="C170" s="20">
        <v>0</v>
      </c>
      <c r="D170" s="20">
        <v>0</v>
      </c>
      <c r="E170" s="20">
        <v>0</v>
      </c>
    </row>
    <row r="171" spans="1:5" x14ac:dyDescent="0.25">
      <c r="A171" s="13" t="s">
        <v>190</v>
      </c>
      <c r="B171" s="20">
        <v>0</v>
      </c>
      <c r="C171" s="20">
        <v>0</v>
      </c>
      <c r="D171" s="20">
        <v>0</v>
      </c>
      <c r="E171" s="20">
        <v>0</v>
      </c>
    </row>
    <row r="172" spans="1:5" x14ac:dyDescent="0.25">
      <c r="A172" s="13" t="s">
        <v>191</v>
      </c>
      <c r="B172" s="20">
        <v>42</v>
      </c>
      <c r="C172" s="20">
        <v>14</v>
      </c>
      <c r="D172" s="20">
        <v>33</v>
      </c>
      <c r="E172" s="20">
        <v>11</v>
      </c>
    </row>
    <row r="173" spans="1:5" x14ac:dyDescent="0.25">
      <c r="A173" s="13" t="s">
        <v>192</v>
      </c>
      <c r="B173" s="20">
        <v>0</v>
      </c>
      <c r="C173" s="20">
        <v>0</v>
      </c>
      <c r="D173" s="20">
        <v>0</v>
      </c>
      <c r="E173" s="20">
        <v>0</v>
      </c>
    </row>
    <row r="174" spans="1:5" x14ac:dyDescent="0.25">
      <c r="A174" s="13" t="s">
        <v>193</v>
      </c>
      <c r="B174" s="20">
        <v>6</v>
      </c>
      <c r="C174" s="20">
        <v>10</v>
      </c>
      <c r="D174" s="20">
        <v>14</v>
      </c>
      <c r="E174" s="20">
        <v>5</v>
      </c>
    </row>
    <row r="175" spans="1:5" x14ac:dyDescent="0.25">
      <c r="A175" s="13" t="s">
        <v>194</v>
      </c>
      <c r="B175" s="20">
        <v>0</v>
      </c>
      <c r="C175" s="20">
        <v>0</v>
      </c>
      <c r="D175" s="20">
        <v>0</v>
      </c>
      <c r="E175" s="20">
        <v>0</v>
      </c>
    </row>
    <row r="176" spans="1:5" x14ac:dyDescent="0.25">
      <c r="A176" s="13" t="s">
        <v>195</v>
      </c>
      <c r="B176" s="20">
        <v>2</v>
      </c>
      <c r="C176" s="20">
        <v>0</v>
      </c>
      <c r="D176" s="20">
        <v>0</v>
      </c>
      <c r="E176" s="20">
        <v>0</v>
      </c>
    </row>
    <row r="177" spans="1:5" x14ac:dyDescent="0.25">
      <c r="A177" s="13" t="s">
        <v>196</v>
      </c>
      <c r="B177" s="20">
        <v>1</v>
      </c>
      <c r="C177" s="20">
        <v>0</v>
      </c>
      <c r="D177" s="20">
        <v>2</v>
      </c>
      <c r="E177" s="20">
        <v>0</v>
      </c>
    </row>
    <row r="178" spans="1:5" x14ac:dyDescent="0.25">
      <c r="A178" s="13" t="s">
        <v>197</v>
      </c>
      <c r="B178" s="20">
        <v>0</v>
      </c>
      <c r="C178" s="20">
        <v>0</v>
      </c>
      <c r="D178" s="20">
        <v>0</v>
      </c>
      <c r="E178" s="20">
        <v>0</v>
      </c>
    </row>
    <row r="179" spans="1:5" x14ac:dyDescent="0.25">
      <c r="A179" s="13" t="s">
        <v>198</v>
      </c>
      <c r="B179" s="20">
        <v>0</v>
      </c>
      <c r="C179" s="20">
        <v>0</v>
      </c>
      <c r="D179" s="20">
        <v>0</v>
      </c>
      <c r="E179" s="20">
        <v>0</v>
      </c>
    </row>
    <row r="180" spans="1:5" x14ac:dyDescent="0.25">
      <c r="A180" s="13" t="s">
        <v>199</v>
      </c>
      <c r="B180" s="20">
        <v>45</v>
      </c>
      <c r="C180" s="20">
        <v>84</v>
      </c>
      <c r="D180" s="20">
        <v>24</v>
      </c>
      <c r="E180" s="20">
        <v>16</v>
      </c>
    </row>
    <row r="181" spans="1:5" x14ac:dyDescent="0.25">
      <c r="A181" s="13" t="s">
        <v>200</v>
      </c>
      <c r="B181" s="20">
        <v>0</v>
      </c>
      <c r="C181" s="20">
        <v>0</v>
      </c>
      <c r="D181" s="20">
        <v>0</v>
      </c>
      <c r="E181" s="20">
        <v>0</v>
      </c>
    </row>
    <row r="182" spans="1:5" x14ac:dyDescent="0.25">
      <c r="A182" s="13" t="s">
        <v>201</v>
      </c>
      <c r="B182" s="20">
        <v>2</v>
      </c>
      <c r="C182" s="20">
        <v>29</v>
      </c>
      <c r="D182" s="20">
        <v>24</v>
      </c>
      <c r="E182" s="20">
        <v>3</v>
      </c>
    </row>
    <row r="183" spans="1:5" x14ac:dyDescent="0.25">
      <c r="A183" s="13" t="s">
        <v>202</v>
      </c>
      <c r="B183" s="20">
        <v>0</v>
      </c>
      <c r="C183" s="20">
        <v>0</v>
      </c>
      <c r="D183" s="20">
        <v>0</v>
      </c>
      <c r="E183" s="20">
        <v>0</v>
      </c>
    </row>
    <row r="184" spans="1:5" x14ac:dyDescent="0.25">
      <c r="A184" s="13" t="s">
        <v>203</v>
      </c>
      <c r="B184" s="20">
        <v>0</v>
      </c>
      <c r="C184" s="20">
        <v>22</v>
      </c>
      <c r="D184" s="20">
        <v>16</v>
      </c>
      <c r="E184" s="20">
        <v>6</v>
      </c>
    </row>
    <row r="185" spans="1:5" x14ac:dyDescent="0.25">
      <c r="A185" s="13" t="s">
        <v>204</v>
      </c>
      <c r="B185" s="20">
        <v>0</v>
      </c>
      <c r="C185" s="20">
        <v>0</v>
      </c>
      <c r="D185" s="20">
        <v>0</v>
      </c>
      <c r="E185" s="20">
        <v>0</v>
      </c>
    </row>
    <row r="186" spans="1:5" x14ac:dyDescent="0.25">
      <c r="A186" s="13" t="s">
        <v>205</v>
      </c>
      <c r="B186" s="20">
        <v>0</v>
      </c>
      <c r="C186" s="20">
        <v>0</v>
      </c>
      <c r="D186" s="20">
        <v>0</v>
      </c>
      <c r="E186" s="20">
        <v>0</v>
      </c>
    </row>
    <row r="187" spans="1:5" x14ac:dyDescent="0.25">
      <c r="A187" s="13" t="s">
        <v>206</v>
      </c>
      <c r="B187" s="20">
        <v>0</v>
      </c>
      <c r="C187" s="20">
        <v>3</v>
      </c>
      <c r="D187" s="20">
        <v>0</v>
      </c>
      <c r="E187" s="20">
        <v>0</v>
      </c>
    </row>
    <row r="188" spans="1:5" x14ac:dyDescent="0.25">
      <c r="A188" s="13" t="s">
        <v>207</v>
      </c>
      <c r="B188" s="20">
        <v>5</v>
      </c>
      <c r="C188" s="20">
        <v>2</v>
      </c>
      <c r="D188" s="20">
        <v>2</v>
      </c>
      <c r="E188" s="20">
        <v>0</v>
      </c>
    </row>
    <row r="189" spans="1:5" x14ac:dyDescent="0.25">
      <c r="A189" s="13" t="s">
        <v>208</v>
      </c>
      <c r="B189" s="20">
        <v>0</v>
      </c>
      <c r="C189" s="20">
        <v>0</v>
      </c>
      <c r="D189" s="20">
        <v>0</v>
      </c>
      <c r="E189" s="20">
        <v>0</v>
      </c>
    </row>
    <row r="190" spans="1:5" x14ac:dyDescent="0.25">
      <c r="A190" s="13" t="s">
        <v>209</v>
      </c>
      <c r="B190" s="20">
        <v>1691</v>
      </c>
      <c r="C190" s="20">
        <v>597</v>
      </c>
      <c r="D190" s="20">
        <v>1169</v>
      </c>
      <c r="E190" s="20">
        <v>580</v>
      </c>
    </row>
    <row r="191" spans="1:5" x14ac:dyDescent="0.25">
      <c r="A191" s="13" t="s">
        <v>210</v>
      </c>
      <c r="B191" s="20">
        <v>0</v>
      </c>
      <c r="C191" s="20">
        <v>8</v>
      </c>
      <c r="D191" s="20">
        <v>0</v>
      </c>
      <c r="E191" s="20">
        <v>1</v>
      </c>
    </row>
    <row r="192" spans="1:5" x14ac:dyDescent="0.25">
      <c r="A192" s="13" t="s">
        <v>211</v>
      </c>
      <c r="B192" s="20">
        <v>0</v>
      </c>
      <c r="C192" s="20">
        <v>0</v>
      </c>
      <c r="D192" s="20">
        <v>0</v>
      </c>
      <c r="E192" s="20">
        <v>0</v>
      </c>
    </row>
    <row r="193" spans="1:5" x14ac:dyDescent="0.25">
      <c r="A193" s="13" t="s">
        <v>212</v>
      </c>
      <c r="B193" s="20">
        <v>1</v>
      </c>
      <c r="C193" s="20">
        <v>5</v>
      </c>
      <c r="D193" s="20">
        <v>0</v>
      </c>
      <c r="E193" s="20">
        <v>1</v>
      </c>
    </row>
    <row r="194" spans="1:5" x14ac:dyDescent="0.25">
      <c r="A194" s="13" t="s">
        <v>213</v>
      </c>
      <c r="B194" s="20">
        <v>2</v>
      </c>
      <c r="C194" s="20">
        <v>2</v>
      </c>
      <c r="D194" s="20">
        <v>17</v>
      </c>
      <c r="E194" s="20">
        <v>2</v>
      </c>
    </row>
    <row r="195" spans="1:5" x14ac:dyDescent="0.25">
      <c r="A195" s="13" t="s">
        <v>214</v>
      </c>
      <c r="B195" s="20">
        <v>0</v>
      </c>
      <c r="C195" s="20">
        <v>0</v>
      </c>
      <c r="D195" s="20">
        <v>0</v>
      </c>
      <c r="E195" s="20">
        <v>0</v>
      </c>
    </row>
    <row r="196" spans="1:5" x14ac:dyDescent="0.25">
      <c r="A196" s="13" t="s">
        <v>215</v>
      </c>
      <c r="B196" s="20">
        <v>385</v>
      </c>
      <c r="C196" s="20">
        <v>95</v>
      </c>
      <c r="D196" s="20">
        <v>170</v>
      </c>
      <c r="E196" s="20">
        <v>62</v>
      </c>
    </row>
    <row r="197" spans="1:5" x14ac:dyDescent="0.25">
      <c r="A197" s="13" t="s">
        <v>216</v>
      </c>
      <c r="B197" s="20">
        <v>0</v>
      </c>
      <c r="C197" s="20">
        <v>0</v>
      </c>
      <c r="D197" s="20">
        <v>0</v>
      </c>
      <c r="E197" s="20">
        <v>0</v>
      </c>
    </row>
    <row r="198" spans="1:5" x14ac:dyDescent="0.25">
      <c r="A198" s="13" t="s">
        <v>217</v>
      </c>
      <c r="B198" s="20">
        <v>233</v>
      </c>
      <c r="C198" s="20">
        <v>73</v>
      </c>
      <c r="D198" s="20">
        <v>71</v>
      </c>
      <c r="E198" s="20">
        <v>41</v>
      </c>
    </row>
    <row r="199" spans="1:5" x14ac:dyDescent="0.25">
      <c r="A199" s="13" t="s">
        <v>218</v>
      </c>
      <c r="B199" s="20">
        <v>1</v>
      </c>
      <c r="C199" s="20">
        <v>2</v>
      </c>
      <c r="D199" s="20">
        <v>0</v>
      </c>
      <c r="E199" s="20">
        <v>0</v>
      </c>
    </row>
    <row r="200" spans="1:5" x14ac:dyDescent="0.25">
      <c r="A200" s="13" t="s">
        <v>219</v>
      </c>
      <c r="B200" s="20">
        <v>11</v>
      </c>
      <c r="C200" s="20">
        <v>16</v>
      </c>
      <c r="D200" s="20">
        <v>42</v>
      </c>
      <c r="E200" s="20">
        <v>5</v>
      </c>
    </row>
    <row r="201" spans="1:5" x14ac:dyDescent="0.25">
      <c r="A201" s="13" t="s">
        <v>220</v>
      </c>
      <c r="B201" s="20">
        <v>0</v>
      </c>
      <c r="C201" s="20">
        <v>2</v>
      </c>
      <c r="D201" s="20">
        <v>0</v>
      </c>
      <c r="E201" s="20">
        <v>0</v>
      </c>
    </row>
    <row r="202" spans="1:5" x14ac:dyDescent="0.25">
      <c r="A202" s="13" t="s">
        <v>221</v>
      </c>
      <c r="B202" s="20">
        <v>2</v>
      </c>
      <c r="C202" s="20">
        <v>5</v>
      </c>
      <c r="D202" s="20">
        <v>1</v>
      </c>
      <c r="E202" s="20">
        <v>0</v>
      </c>
    </row>
    <row r="203" spans="1:5" x14ac:dyDescent="0.25">
      <c r="A203" s="13" t="s">
        <v>222</v>
      </c>
      <c r="B203" s="20">
        <v>6</v>
      </c>
      <c r="C203" s="20">
        <v>8</v>
      </c>
      <c r="D203" s="20">
        <v>0</v>
      </c>
      <c r="E203" s="20">
        <v>0</v>
      </c>
    </row>
    <row r="204" spans="1:5" x14ac:dyDescent="0.25">
      <c r="A204" s="13" t="s">
        <v>223</v>
      </c>
      <c r="B204" s="20">
        <v>0</v>
      </c>
      <c r="C204" s="20">
        <v>0</v>
      </c>
      <c r="D204" s="20">
        <v>0</v>
      </c>
      <c r="E204" s="20">
        <v>0</v>
      </c>
    </row>
    <row r="205" spans="1:5" x14ac:dyDescent="0.25">
      <c r="A205" s="13" t="s">
        <v>224</v>
      </c>
      <c r="B205" s="20">
        <v>1</v>
      </c>
      <c r="C205" s="20">
        <v>6</v>
      </c>
      <c r="D205" s="20">
        <v>0</v>
      </c>
      <c r="E205" s="20">
        <v>0</v>
      </c>
    </row>
    <row r="206" spans="1:5" x14ac:dyDescent="0.25">
      <c r="A206" s="13" t="s">
        <v>225</v>
      </c>
      <c r="B206" s="20">
        <v>1</v>
      </c>
      <c r="C206" s="20">
        <v>0</v>
      </c>
      <c r="D206" s="20">
        <v>5</v>
      </c>
      <c r="E206" s="20">
        <v>0</v>
      </c>
    </row>
    <row r="207" spans="1:5" x14ac:dyDescent="0.25">
      <c r="A207" s="13" t="s">
        <v>226</v>
      </c>
      <c r="B207" s="20">
        <v>0</v>
      </c>
      <c r="C207" s="20">
        <v>4</v>
      </c>
      <c r="D207" s="20">
        <v>0</v>
      </c>
      <c r="E207" s="20">
        <v>1</v>
      </c>
    </row>
    <row r="208" spans="1:5" x14ac:dyDescent="0.25">
      <c r="A208" s="13" t="s">
        <v>227</v>
      </c>
      <c r="B208" s="20">
        <v>39</v>
      </c>
      <c r="C208" s="20">
        <v>18</v>
      </c>
      <c r="D208" s="20">
        <v>13</v>
      </c>
      <c r="E208" s="20">
        <v>2</v>
      </c>
    </row>
    <row r="209" spans="1:5" x14ac:dyDescent="0.25">
      <c r="A209" s="13" t="s">
        <v>228</v>
      </c>
      <c r="B209" s="20">
        <v>0</v>
      </c>
      <c r="C209" s="20">
        <v>0</v>
      </c>
      <c r="D209" s="20">
        <v>0</v>
      </c>
      <c r="E209" s="20">
        <v>0</v>
      </c>
    </row>
    <row r="210" spans="1:5" x14ac:dyDescent="0.25">
      <c r="A210" s="13" t="s">
        <v>229</v>
      </c>
      <c r="B210" s="20">
        <v>0</v>
      </c>
      <c r="C210" s="20">
        <v>2</v>
      </c>
      <c r="D210" s="20">
        <v>0</v>
      </c>
      <c r="E210" s="20">
        <v>0</v>
      </c>
    </row>
    <row r="211" spans="1:5" x14ac:dyDescent="0.25">
      <c r="A211" s="13" t="s">
        <v>230</v>
      </c>
      <c r="B211" s="20">
        <v>359</v>
      </c>
      <c r="C211" s="20">
        <v>584</v>
      </c>
      <c r="D211" s="20">
        <v>570</v>
      </c>
      <c r="E211" s="20">
        <v>587</v>
      </c>
    </row>
    <row r="212" spans="1:5" x14ac:dyDescent="0.25">
      <c r="A212" s="13" t="s">
        <v>231</v>
      </c>
      <c r="B212" s="20">
        <v>0</v>
      </c>
      <c r="C212" s="20">
        <v>0</v>
      </c>
      <c r="D212" s="20">
        <v>8</v>
      </c>
      <c r="E212" s="20">
        <v>1</v>
      </c>
    </row>
    <row r="213" spans="1:5" x14ac:dyDescent="0.25">
      <c r="A213" s="13" t="s">
        <v>232</v>
      </c>
      <c r="B213" s="20">
        <v>497</v>
      </c>
      <c r="C213" s="20">
        <v>494</v>
      </c>
      <c r="D213" s="20">
        <v>213</v>
      </c>
      <c r="E213" s="20">
        <v>61</v>
      </c>
    </row>
    <row r="214" spans="1:5" x14ac:dyDescent="0.25">
      <c r="A214" s="13" t="s">
        <v>233</v>
      </c>
      <c r="B214" s="20">
        <v>592</v>
      </c>
      <c r="C214" s="20">
        <v>132</v>
      </c>
      <c r="D214" s="20">
        <v>484</v>
      </c>
      <c r="E214" s="20">
        <v>212</v>
      </c>
    </row>
    <row r="215" spans="1:5" x14ac:dyDescent="0.25">
      <c r="A215" s="13" t="s">
        <v>234</v>
      </c>
      <c r="B215" s="20">
        <v>0</v>
      </c>
      <c r="C215" s="20">
        <v>0</v>
      </c>
      <c r="D215" s="20">
        <v>0</v>
      </c>
      <c r="E215" s="20">
        <v>0</v>
      </c>
    </row>
    <row r="216" spans="1:5" x14ac:dyDescent="0.25">
      <c r="A216" s="13" t="s">
        <v>235</v>
      </c>
      <c r="B216" s="20">
        <v>0</v>
      </c>
      <c r="C216" s="20">
        <v>0</v>
      </c>
      <c r="D216" s="20">
        <v>0</v>
      </c>
      <c r="E216" s="20">
        <v>0</v>
      </c>
    </row>
    <row r="217" spans="1:5" x14ac:dyDescent="0.25">
      <c r="A217" s="13" t="s">
        <v>236</v>
      </c>
      <c r="B217" s="20">
        <v>37</v>
      </c>
      <c r="C217" s="20">
        <v>79</v>
      </c>
      <c r="D217" s="20">
        <v>93</v>
      </c>
      <c r="E217" s="20">
        <v>62</v>
      </c>
    </row>
    <row r="218" spans="1:5" x14ac:dyDescent="0.25">
      <c r="A218" s="13" t="s">
        <v>237</v>
      </c>
      <c r="B218" s="20">
        <v>190</v>
      </c>
      <c r="C218" s="20">
        <v>769</v>
      </c>
      <c r="D218" s="20">
        <v>222</v>
      </c>
      <c r="E218" s="20">
        <v>223</v>
      </c>
    </row>
    <row r="219" spans="1:5" x14ac:dyDescent="0.25">
      <c r="A219" s="13" t="s">
        <v>238</v>
      </c>
      <c r="B219" s="20">
        <v>2</v>
      </c>
      <c r="C219" s="20">
        <v>0</v>
      </c>
      <c r="D219" s="20">
        <v>0</v>
      </c>
      <c r="E219" s="20">
        <v>0</v>
      </c>
    </row>
    <row r="220" spans="1:5" x14ac:dyDescent="0.25">
      <c r="A220" s="13" t="s">
        <v>239</v>
      </c>
      <c r="B220" s="20">
        <v>170</v>
      </c>
      <c r="C220" s="20">
        <v>294</v>
      </c>
      <c r="D220" s="20">
        <v>182</v>
      </c>
      <c r="E220" s="20">
        <v>45</v>
      </c>
    </row>
    <row r="221" spans="1:5" x14ac:dyDescent="0.25">
      <c r="A221" s="13" t="s">
        <v>240</v>
      </c>
      <c r="B221" s="20">
        <v>0</v>
      </c>
      <c r="C221" s="20">
        <v>0</v>
      </c>
      <c r="D221" s="20">
        <v>0</v>
      </c>
      <c r="E221" s="20">
        <v>0</v>
      </c>
    </row>
    <row r="222" spans="1:5" x14ac:dyDescent="0.25">
      <c r="A222" s="13" t="s">
        <v>241</v>
      </c>
      <c r="B222" s="20">
        <v>0</v>
      </c>
      <c r="C222" s="20">
        <v>15</v>
      </c>
      <c r="D222" s="20">
        <v>0</v>
      </c>
      <c r="E222" s="20">
        <v>0</v>
      </c>
    </row>
    <row r="223" spans="1:5" x14ac:dyDescent="0.25">
      <c r="A223" s="13" t="s">
        <v>242</v>
      </c>
      <c r="B223" s="20">
        <v>0</v>
      </c>
      <c r="C223" s="20">
        <v>0</v>
      </c>
      <c r="D223" s="20">
        <v>0</v>
      </c>
      <c r="E223" s="20">
        <v>0</v>
      </c>
    </row>
    <row r="224" spans="1:5" x14ac:dyDescent="0.25">
      <c r="A224" s="13" t="s">
        <v>243</v>
      </c>
      <c r="B224" s="20">
        <v>0</v>
      </c>
      <c r="C224" s="20">
        <v>0</v>
      </c>
      <c r="D224" s="20">
        <v>0</v>
      </c>
      <c r="E224" s="20">
        <v>0</v>
      </c>
    </row>
    <row r="225" spans="1:5" x14ac:dyDescent="0.25">
      <c r="A225" s="13" t="s">
        <v>244</v>
      </c>
      <c r="B225" s="20">
        <v>0</v>
      </c>
      <c r="C225" s="20">
        <v>11</v>
      </c>
      <c r="D225" s="20">
        <v>0</v>
      </c>
      <c r="E225" s="20">
        <v>2</v>
      </c>
    </row>
    <row r="226" spans="1:5" x14ac:dyDescent="0.25">
      <c r="A226" s="13" t="s">
        <v>245</v>
      </c>
      <c r="B226" s="20">
        <v>0</v>
      </c>
      <c r="C226" s="20">
        <v>0</v>
      </c>
      <c r="D226" s="20">
        <v>8</v>
      </c>
      <c r="E226" s="20">
        <v>0</v>
      </c>
    </row>
    <row r="227" spans="1:5" x14ac:dyDescent="0.25">
      <c r="A227" s="13" t="s">
        <v>246</v>
      </c>
      <c r="B227" s="20">
        <v>0</v>
      </c>
      <c r="C227" s="20">
        <v>0</v>
      </c>
      <c r="D227" s="20">
        <v>0</v>
      </c>
      <c r="E227" s="20">
        <v>0</v>
      </c>
    </row>
    <row r="228" spans="1:5" x14ac:dyDescent="0.25">
      <c r="A228" s="13" t="s">
        <v>247</v>
      </c>
      <c r="B228" s="20">
        <v>0</v>
      </c>
      <c r="C228" s="20">
        <v>0</v>
      </c>
      <c r="D228" s="20">
        <v>0</v>
      </c>
      <c r="E228" s="20">
        <v>0</v>
      </c>
    </row>
    <row r="229" spans="1:5" x14ac:dyDescent="0.25">
      <c r="A229" s="13" t="s">
        <v>248</v>
      </c>
      <c r="B229" s="20">
        <v>0</v>
      </c>
      <c r="C229" s="20">
        <v>0</v>
      </c>
      <c r="D229" s="20">
        <v>0</v>
      </c>
      <c r="E229" s="20">
        <v>0</v>
      </c>
    </row>
    <row r="230" spans="1:5" x14ac:dyDescent="0.25">
      <c r="A230" s="13" t="s">
        <v>249</v>
      </c>
      <c r="B230" s="20">
        <v>82</v>
      </c>
      <c r="C230" s="20">
        <v>20</v>
      </c>
      <c r="D230" s="20">
        <v>20</v>
      </c>
      <c r="E230" s="20">
        <v>5</v>
      </c>
    </row>
    <row r="231" spans="1:5" x14ac:dyDescent="0.25">
      <c r="A231" s="13" t="s">
        <v>250</v>
      </c>
      <c r="B231" s="20">
        <v>409</v>
      </c>
      <c r="C231" s="20">
        <v>1554</v>
      </c>
      <c r="D231" s="20">
        <v>1344</v>
      </c>
      <c r="E231" s="20">
        <v>893</v>
      </c>
    </row>
    <row r="232" spans="1:5" x14ac:dyDescent="0.25">
      <c r="A232" s="13" t="s">
        <v>251</v>
      </c>
      <c r="B232" s="20">
        <v>266</v>
      </c>
      <c r="C232" s="20">
        <v>94</v>
      </c>
      <c r="D232" s="20">
        <v>128</v>
      </c>
      <c r="E232" s="20">
        <v>107</v>
      </c>
    </row>
    <row r="233" spans="1:5" x14ac:dyDescent="0.25">
      <c r="A233" s="13" t="s">
        <v>252</v>
      </c>
      <c r="B233" s="20">
        <v>0</v>
      </c>
      <c r="C233" s="20">
        <v>0</v>
      </c>
      <c r="D233" s="20">
        <v>1</v>
      </c>
      <c r="E233" s="20">
        <v>0</v>
      </c>
    </row>
    <row r="234" spans="1:5" x14ac:dyDescent="0.25">
      <c r="A234" s="13" t="s">
        <v>253</v>
      </c>
      <c r="B234" s="20">
        <v>0</v>
      </c>
      <c r="C234" s="20">
        <v>1</v>
      </c>
      <c r="D234" s="20">
        <v>4</v>
      </c>
      <c r="E234" s="20">
        <v>2</v>
      </c>
    </row>
    <row r="235" spans="1:5" x14ac:dyDescent="0.25">
      <c r="A235" s="13" t="s">
        <v>254</v>
      </c>
      <c r="B235" s="20">
        <v>653</v>
      </c>
      <c r="C235" s="20">
        <v>169</v>
      </c>
      <c r="D235" s="20">
        <v>660</v>
      </c>
      <c r="E235" s="20">
        <v>219</v>
      </c>
    </row>
    <row r="236" spans="1:5" x14ac:dyDescent="0.25">
      <c r="A236" s="13" t="s">
        <v>255</v>
      </c>
      <c r="B236" s="20">
        <v>994</v>
      </c>
      <c r="C236" s="20">
        <v>784</v>
      </c>
      <c r="D236" s="20">
        <v>579</v>
      </c>
      <c r="E236" s="20">
        <v>256</v>
      </c>
    </row>
    <row r="237" spans="1:5" x14ac:dyDescent="0.25">
      <c r="A237" s="13" t="s">
        <v>256</v>
      </c>
      <c r="B237" s="20">
        <v>23</v>
      </c>
      <c r="C237" s="20">
        <v>63</v>
      </c>
      <c r="D237" s="20">
        <v>35</v>
      </c>
      <c r="E237" s="20">
        <v>36</v>
      </c>
    </row>
    <row r="238" spans="1:5" x14ac:dyDescent="0.25">
      <c r="A238" s="13" t="s">
        <v>257</v>
      </c>
      <c r="B238" s="20">
        <v>0</v>
      </c>
      <c r="C238" s="20">
        <v>0</v>
      </c>
      <c r="D238" s="20">
        <v>0</v>
      </c>
      <c r="E238" s="20">
        <v>0</v>
      </c>
    </row>
    <row r="239" spans="1:5" x14ac:dyDescent="0.25">
      <c r="A239" s="13" t="s">
        <v>258</v>
      </c>
      <c r="B239" s="20">
        <v>1</v>
      </c>
      <c r="C239" s="20">
        <v>4</v>
      </c>
      <c r="D239" s="20">
        <v>0</v>
      </c>
      <c r="E239" s="20">
        <v>0</v>
      </c>
    </row>
    <row r="240" spans="1:5" x14ac:dyDescent="0.25">
      <c r="A240" s="13" t="s">
        <v>259</v>
      </c>
      <c r="B240" s="20">
        <v>0</v>
      </c>
      <c r="C240" s="20">
        <v>0</v>
      </c>
      <c r="D240" s="20">
        <v>0</v>
      </c>
      <c r="E240" s="20">
        <v>0</v>
      </c>
    </row>
    <row r="241" spans="1:5" x14ac:dyDescent="0.25">
      <c r="A241" s="13" t="s">
        <v>260</v>
      </c>
      <c r="B241" s="20">
        <v>0</v>
      </c>
      <c r="C241" s="20">
        <v>0</v>
      </c>
      <c r="D241" s="20">
        <v>14</v>
      </c>
      <c r="E241" s="20">
        <v>0</v>
      </c>
    </row>
    <row r="242" spans="1:5" x14ac:dyDescent="0.25">
      <c r="A242" s="13" t="s">
        <v>261</v>
      </c>
      <c r="B242" s="20">
        <v>0</v>
      </c>
      <c r="C242" s="20">
        <v>0</v>
      </c>
      <c r="D242" s="20">
        <v>0</v>
      </c>
      <c r="E242" s="20">
        <v>0</v>
      </c>
    </row>
    <row r="243" spans="1:5" x14ac:dyDescent="0.25">
      <c r="A243" s="13" t="s">
        <v>262</v>
      </c>
      <c r="B243" s="20">
        <v>0</v>
      </c>
      <c r="C243" s="20">
        <v>0</v>
      </c>
      <c r="D243" s="20">
        <v>0</v>
      </c>
      <c r="E243" s="20">
        <v>0</v>
      </c>
    </row>
    <row r="244" spans="1:5" x14ac:dyDescent="0.25">
      <c r="A244" s="13" t="s">
        <v>263</v>
      </c>
      <c r="B244" s="20">
        <v>0</v>
      </c>
      <c r="C244" s="20">
        <v>0</v>
      </c>
      <c r="D244" s="20">
        <v>0</v>
      </c>
      <c r="E244" s="20">
        <v>0</v>
      </c>
    </row>
    <row r="245" spans="1:5" x14ac:dyDescent="0.25">
      <c r="A245" s="13" t="s">
        <v>264</v>
      </c>
      <c r="B245" s="20">
        <v>0</v>
      </c>
      <c r="C245" s="20">
        <v>0</v>
      </c>
      <c r="D245" s="20">
        <v>0</v>
      </c>
      <c r="E245" s="20">
        <v>0</v>
      </c>
    </row>
    <row r="246" spans="1:5" x14ac:dyDescent="0.25">
      <c r="A246" s="13" t="s">
        <v>265</v>
      </c>
      <c r="B246" s="20">
        <v>0</v>
      </c>
      <c r="C246" s="20">
        <v>0</v>
      </c>
      <c r="D246" s="20">
        <v>0</v>
      </c>
      <c r="E246" s="20">
        <v>0</v>
      </c>
    </row>
    <row r="247" spans="1:5" x14ac:dyDescent="0.25">
      <c r="A247" s="13" t="s">
        <v>266</v>
      </c>
      <c r="B247" s="20">
        <v>0</v>
      </c>
      <c r="C247" s="20">
        <v>0</v>
      </c>
      <c r="D247" s="20">
        <v>0</v>
      </c>
      <c r="E247" s="20">
        <v>0</v>
      </c>
    </row>
    <row r="248" spans="1:5" x14ac:dyDescent="0.25">
      <c r="A248" s="13" t="s">
        <v>267</v>
      </c>
      <c r="B248" s="20">
        <v>0</v>
      </c>
      <c r="C248" s="20">
        <v>0</v>
      </c>
      <c r="D248" s="20">
        <v>0</v>
      </c>
      <c r="E248" s="20">
        <v>0</v>
      </c>
    </row>
    <row r="249" spans="1:5" x14ac:dyDescent="0.25">
      <c r="A249" s="13" t="s">
        <v>268</v>
      </c>
      <c r="B249" s="20">
        <v>0</v>
      </c>
      <c r="C249" s="20">
        <v>0</v>
      </c>
      <c r="D249" s="20">
        <v>0</v>
      </c>
      <c r="E249" s="20">
        <v>0</v>
      </c>
    </row>
    <row r="250" spans="1:5" x14ac:dyDescent="0.25">
      <c r="A250" s="13" t="s">
        <v>269</v>
      </c>
      <c r="B250" s="20">
        <v>0</v>
      </c>
      <c r="C250" s="20">
        <v>0</v>
      </c>
      <c r="D250" s="20">
        <v>0</v>
      </c>
      <c r="E250" s="20">
        <v>0</v>
      </c>
    </row>
    <row r="251" spans="1:5" x14ac:dyDescent="0.25">
      <c r="A251" s="13" t="s">
        <v>270</v>
      </c>
      <c r="B251" s="20">
        <v>0</v>
      </c>
      <c r="C251" s="20">
        <v>13</v>
      </c>
      <c r="D251" s="20">
        <v>0</v>
      </c>
      <c r="E251" s="20">
        <v>0</v>
      </c>
    </row>
    <row r="252" spans="1:5" x14ac:dyDescent="0.25">
      <c r="A252" s="13" t="s">
        <v>271</v>
      </c>
      <c r="B252" s="20">
        <v>0</v>
      </c>
      <c r="C252" s="20">
        <v>0</v>
      </c>
      <c r="D252" s="20">
        <v>0</v>
      </c>
      <c r="E252" s="20">
        <v>0</v>
      </c>
    </row>
    <row r="253" spans="1:5" x14ac:dyDescent="0.25">
      <c r="A253" s="13" t="s">
        <v>272</v>
      </c>
      <c r="B253" s="20">
        <v>957</v>
      </c>
      <c r="C253" s="20">
        <v>1093</v>
      </c>
      <c r="D253" s="20">
        <v>477</v>
      </c>
      <c r="E253" s="20">
        <v>112</v>
      </c>
    </row>
    <row r="254" spans="1:5" x14ac:dyDescent="0.25">
      <c r="A254" s="13" t="s">
        <v>273</v>
      </c>
      <c r="B254" s="20">
        <v>0</v>
      </c>
      <c r="C254" s="20">
        <v>4</v>
      </c>
      <c r="D254" s="20">
        <v>0</v>
      </c>
      <c r="E254" s="20">
        <v>0</v>
      </c>
    </row>
    <row r="255" spans="1:5" x14ac:dyDescent="0.25">
      <c r="A255" s="13" t="s">
        <v>274</v>
      </c>
      <c r="B255" s="20">
        <v>329</v>
      </c>
      <c r="C255" s="20">
        <v>89</v>
      </c>
      <c r="D255" s="20">
        <v>110</v>
      </c>
      <c r="E255" s="20">
        <v>47</v>
      </c>
    </row>
    <row r="256" spans="1:5" x14ac:dyDescent="0.25">
      <c r="A256" s="13" t="s">
        <v>275</v>
      </c>
      <c r="B256" s="20">
        <v>164</v>
      </c>
      <c r="C256" s="20">
        <v>38</v>
      </c>
      <c r="D256" s="20">
        <v>209</v>
      </c>
      <c r="E256" s="20">
        <v>50</v>
      </c>
    </row>
    <row r="257" spans="1:5" x14ac:dyDescent="0.25">
      <c r="A257" s="13" t="s">
        <v>276</v>
      </c>
      <c r="B257" s="20">
        <v>0</v>
      </c>
      <c r="C257" s="20">
        <v>8</v>
      </c>
      <c r="D257" s="20">
        <v>1</v>
      </c>
      <c r="E257" s="20">
        <v>0</v>
      </c>
    </row>
    <row r="258" spans="1:5" x14ac:dyDescent="0.25">
      <c r="A258" s="13" t="s">
        <v>519</v>
      </c>
      <c r="B258" s="20">
        <v>2</v>
      </c>
      <c r="C258" s="20">
        <v>2</v>
      </c>
      <c r="D258" s="20">
        <v>4</v>
      </c>
      <c r="E258" s="20">
        <v>0</v>
      </c>
    </row>
    <row r="259" spans="1:5" x14ac:dyDescent="0.25">
      <c r="A259" s="13" t="s">
        <v>277</v>
      </c>
      <c r="B259" s="20">
        <v>28</v>
      </c>
      <c r="C259" s="20">
        <v>18</v>
      </c>
      <c r="D259" s="20">
        <v>45</v>
      </c>
      <c r="E259" s="20">
        <v>12</v>
      </c>
    </row>
    <row r="260" spans="1:5" x14ac:dyDescent="0.25">
      <c r="A260" s="13" t="s">
        <v>278</v>
      </c>
      <c r="B260" s="20">
        <v>106</v>
      </c>
      <c r="C260" s="20">
        <v>134</v>
      </c>
      <c r="D260" s="20">
        <v>37</v>
      </c>
      <c r="E260" s="20">
        <v>12</v>
      </c>
    </row>
    <row r="261" spans="1:5" x14ac:dyDescent="0.25">
      <c r="A261" s="13" t="s">
        <v>279</v>
      </c>
      <c r="B261" s="20">
        <v>0</v>
      </c>
      <c r="C261" s="20">
        <v>0</v>
      </c>
      <c r="D261" s="20">
        <v>0</v>
      </c>
      <c r="E261" s="20">
        <v>0</v>
      </c>
    </row>
    <row r="262" spans="1:5" x14ac:dyDescent="0.25">
      <c r="A262" s="13" t="s">
        <v>280</v>
      </c>
      <c r="B262" s="20">
        <v>0</v>
      </c>
      <c r="C262" s="20">
        <v>0</v>
      </c>
      <c r="D262" s="20">
        <v>0</v>
      </c>
      <c r="E262" s="20">
        <v>0</v>
      </c>
    </row>
    <row r="263" spans="1:5" x14ac:dyDescent="0.25">
      <c r="A263" s="13" t="s">
        <v>281</v>
      </c>
      <c r="B263" s="20">
        <v>0</v>
      </c>
      <c r="C263" s="20">
        <v>0</v>
      </c>
      <c r="D263" s="20">
        <v>0</v>
      </c>
      <c r="E263" s="20">
        <v>0</v>
      </c>
    </row>
    <row r="264" spans="1:5" x14ac:dyDescent="0.25">
      <c r="A264" s="13" t="s">
        <v>282</v>
      </c>
      <c r="B264" s="20">
        <v>0</v>
      </c>
      <c r="C264" s="20">
        <v>0</v>
      </c>
      <c r="D264" s="20">
        <v>0</v>
      </c>
      <c r="E264" s="20">
        <v>0</v>
      </c>
    </row>
    <row r="265" spans="1:5" x14ac:dyDescent="0.25">
      <c r="A265" s="13" t="s">
        <v>283</v>
      </c>
      <c r="B265" s="20">
        <v>7</v>
      </c>
      <c r="C265" s="20">
        <v>10</v>
      </c>
      <c r="D265" s="20">
        <v>3</v>
      </c>
      <c r="E265" s="20">
        <v>3</v>
      </c>
    </row>
    <row r="266" spans="1:5" x14ac:dyDescent="0.25">
      <c r="A266" s="13" t="s">
        <v>284</v>
      </c>
      <c r="B266" s="20">
        <v>346</v>
      </c>
      <c r="C266" s="20">
        <v>824</v>
      </c>
      <c r="D266" s="20">
        <v>204</v>
      </c>
      <c r="E266" s="20">
        <v>138</v>
      </c>
    </row>
    <row r="267" spans="1:5" x14ac:dyDescent="0.25">
      <c r="A267" s="13" t="s">
        <v>285</v>
      </c>
      <c r="B267" s="20">
        <v>0</v>
      </c>
      <c r="C267" s="20">
        <v>0</v>
      </c>
      <c r="D267" s="20">
        <v>0</v>
      </c>
      <c r="E267" s="20">
        <v>1</v>
      </c>
    </row>
    <row r="268" spans="1:5" x14ac:dyDescent="0.25">
      <c r="A268" s="13" t="s">
        <v>286</v>
      </c>
      <c r="B268" s="20">
        <v>0</v>
      </c>
      <c r="C268" s="20">
        <v>0</v>
      </c>
      <c r="D268" s="20">
        <v>0</v>
      </c>
      <c r="E268" s="20">
        <v>0</v>
      </c>
    </row>
    <row r="269" spans="1:5" x14ac:dyDescent="0.25">
      <c r="A269" s="13" t="s">
        <v>287</v>
      </c>
      <c r="B269" s="20">
        <v>0</v>
      </c>
      <c r="C269" s="20">
        <v>0</v>
      </c>
      <c r="D269" s="20">
        <v>0</v>
      </c>
      <c r="E269" s="20">
        <v>0</v>
      </c>
    </row>
    <row r="270" spans="1:5" x14ac:dyDescent="0.25">
      <c r="A270" s="13" t="s">
        <v>288</v>
      </c>
      <c r="B270" s="20">
        <v>2</v>
      </c>
      <c r="C270" s="20">
        <v>0</v>
      </c>
      <c r="D270" s="20">
        <v>0</v>
      </c>
      <c r="E270" s="20">
        <v>2</v>
      </c>
    </row>
    <row r="271" spans="1:5" x14ac:dyDescent="0.25">
      <c r="A271" s="13" t="s">
        <v>289</v>
      </c>
      <c r="B271" s="20">
        <v>48</v>
      </c>
      <c r="C271" s="20">
        <v>251</v>
      </c>
      <c r="D271" s="20">
        <v>78</v>
      </c>
      <c r="E271" s="20">
        <v>54</v>
      </c>
    </row>
    <row r="272" spans="1:5" x14ac:dyDescent="0.25">
      <c r="A272" s="13" t="s">
        <v>290</v>
      </c>
      <c r="B272" s="20">
        <v>3</v>
      </c>
      <c r="C272" s="20">
        <v>1</v>
      </c>
      <c r="D272" s="20">
        <v>0</v>
      </c>
      <c r="E272" s="20">
        <v>0</v>
      </c>
    </row>
    <row r="273" spans="1:5" x14ac:dyDescent="0.25">
      <c r="A273" s="13" t="s">
        <v>291</v>
      </c>
      <c r="B273" s="20">
        <v>0</v>
      </c>
      <c r="C273" s="20">
        <v>31</v>
      </c>
      <c r="D273" s="20">
        <v>5</v>
      </c>
      <c r="E273" s="20">
        <v>5</v>
      </c>
    </row>
    <row r="274" spans="1:5" x14ac:dyDescent="0.25">
      <c r="A274" s="13" t="s">
        <v>292</v>
      </c>
      <c r="B274" s="20">
        <v>0</v>
      </c>
      <c r="C274" s="20">
        <v>0</v>
      </c>
      <c r="D274" s="20">
        <v>0</v>
      </c>
      <c r="E274" s="20">
        <v>0</v>
      </c>
    </row>
    <row r="275" spans="1:5" x14ac:dyDescent="0.25">
      <c r="A275" s="13" t="s">
        <v>293</v>
      </c>
      <c r="B275" s="20">
        <v>0</v>
      </c>
      <c r="C275" s="20">
        <v>0</v>
      </c>
      <c r="D275" s="20">
        <v>0</v>
      </c>
      <c r="E275" s="20">
        <v>0</v>
      </c>
    </row>
    <row r="276" spans="1:5" x14ac:dyDescent="0.25">
      <c r="A276" s="13" t="s">
        <v>294</v>
      </c>
      <c r="B276" s="20">
        <v>0</v>
      </c>
      <c r="C276" s="20">
        <v>1</v>
      </c>
      <c r="D276" s="20">
        <v>0</v>
      </c>
      <c r="E276" s="20">
        <v>0</v>
      </c>
    </row>
    <row r="277" spans="1:5" x14ac:dyDescent="0.25">
      <c r="A277" s="13" t="s">
        <v>295</v>
      </c>
      <c r="B277" s="20">
        <v>4</v>
      </c>
      <c r="C277" s="20">
        <v>5</v>
      </c>
      <c r="D277" s="20">
        <v>0</v>
      </c>
      <c r="E277" s="20">
        <v>0</v>
      </c>
    </row>
    <row r="278" spans="1:5" x14ac:dyDescent="0.25">
      <c r="A278" s="13" t="s">
        <v>296</v>
      </c>
      <c r="B278" s="20">
        <v>13</v>
      </c>
      <c r="C278" s="20">
        <v>143</v>
      </c>
      <c r="D278" s="20">
        <v>25</v>
      </c>
      <c r="E278" s="20">
        <v>41</v>
      </c>
    </row>
    <row r="279" spans="1:5" x14ac:dyDescent="0.25">
      <c r="A279" s="13" t="s">
        <v>297</v>
      </c>
      <c r="B279" s="20">
        <v>0</v>
      </c>
      <c r="C279" s="20">
        <v>0</v>
      </c>
      <c r="D279" s="20">
        <v>0</v>
      </c>
      <c r="E279" s="20">
        <v>0</v>
      </c>
    </row>
    <row r="280" spans="1:5" x14ac:dyDescent="0.25">
      <c r="A280" s="13" t="s">
        <v>298</v>
      </c>
      <c r="B280" s="20">
        <v>0</v>
      </c>
      <c r="C280" s="20">
        <v>0</v>
      </c>
      <c r="D280" s="20">
        <v>0</v>
      </c>
      <c r="E280" s="20">
        <v>0</v>
      </c>
    </row>
    <row r="281" spans="1:5" x14ac:dyDescent="0.25">
      <c r="A281" s="13" t="s">
        <v>299</v>
      </c>
      <c r="B281" s="20">
        <v>9</v>
      </c>
      <c r="C281" s="20">
        <v>2</v>
      </c>
      <c r="D281" s="20">
        <v>7</v>
      </c>
      <c r="E281" s="20">
        <v>0</v>
      </c>
    </row>
    <row r="282" spans="1:5" x14ac:dyDescent="0.25">
      <c r="A282" s="13" t="s">
        <v>300</v>
      </c>
      <c r="B282" s="20">
        <v>0</v>
      </c>
      <c r="C282" s="20">
        <v>0</v>
      </c>
      <c r="D282" s="20">
        <v>0</v>
      </c>
      <c r="E282" s="20">
        <v>0</v>
      </c>
    </row>
    <row r="283" spans="1:5" x14ac:dyDescent="0.25">
      <c r="A283" s="13" t="s">
        <v>520</v>
      </c>
      <c r="B283" s="20">
        <v>0</v>
      </c>
      <c r="C283" s="20">
        <v>2</v>
      </c>
      <c r="D283" s="20">
        <v>1</v>
      </c>
      <c r="E283" s="20">
        <v>0</v>
      </c>
    </row>
    <row r="284" spans="1:5" ht="15.75" thickBot="1" x14ac:dyDescent="0.3">
      <c r="A284" s="14" t="s">
        <v>301</v>
      </c>
      <c r="B284" s="21">
        <v>0</v>
      </c>
      <c r="C284" s="21">
        <v>4</v>
      </c>
      <c r="D284" s="21">
        <v>1</v>
      </c>
      <c r="E284" s="21">
        <v>7</v>
      </c>
    </row>
    <row r="285" spans="1:5" ht="15.75" thickTop="1" x14ac:dyDescent="0.25">
      <c r="A285" s="12" t="s">
        <v>4</v>
      </c>
      <c r="B285" s="19">
        <f>SUM(B42:B284)</f>
        <v>12679</v>
      </c>
      <c r="C285" s="19">
        <f t="shared" ref="C285:E285" si="1">SUM(C42:C284)</f>
        <v>12282</v>
      </c>
      <c r="D285" s="19">
        <f t="shared" si="1"/>
        <v>10400</v>
      </c>
      <c r="E285" s="19">
        <f t="shared" si="1"/>
        <v>5336</v>
      </c>
    </row>
    <row r="287" spans="1:5" x14ac:dyDescent="0.25">
      <c r="B287" s="68"/>
      <c r="C287" s="68"/>
      <c r="D287" s="68"/>
      <c r="E287" s="68"/>
    </row>
  </sheetData>
  <pageMargins left="0.70866141732283472" right="0.70866141732283472" top="0.78740157480314965" bottom="0.78740157480314965" header="0.31496062992125984" footer="0.31496062992125984"/>
  <pageSetup paperSize="9" scale="7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zoomScaleNormal="100" workbookViewId="0">
      <selection activeCell="A2" sqref="A2"/>
    </sheetView>
  </sheetViews>
  <sheetFormatPr defaultRowHeight="15" x14ac:dyDescent="0.25"/>
  <cols>
    <col min="1" max="1" width="49.85546875" style="4" customWidth="1"/>
    <col min="2" max="4" width="12.85546875" style="4" customWidth="1"/>
    <col min="5" max="16384" width="9.140625" style="4"/>
  </cols>
  <sheetData>
    <row r="1" spans="1:4" x14ac:dyDescent="0.25">
      <c r="A1" s="10" t="s">
        <v>514</v>
      </c>
    </row>
    <row r="2" spans="1:4" x14ac:dyDescent="0.25">
      <c r="A2" s="34">
        <v>41639</v>
      </c>
    </row>
    <row r="4" spans="1:4" ht="30" customHeight="1" x14ac:dyDescent="0.25">
      <c r="A4" s="120" t="s">
        <v>1</v>
      </c>
      <c r="B4" s="139" t="s">
        <v>507</v>
      </c>
      <c r="C4" s="139" t="s">
        <v>508</v>
      </c>
      <c r="D4" s="139"/>
    </row>
    <row r="5" spans="1:4" ht="15.75" thickBot="1" x14ac:dyDescent="0.3">
      <c r="A5" s="121"/>
      <c r="B5" s="145"/>
      <c r="C5" s="112" t="s">
        <v>509</v>
      </c>
      <c r="D5" s="112" t="s">
        <v>510</v>
      </c>
    </row>
    <row r="6" spans="1:4" ht="15.75" thickTop="1" x14ac:dyDescent="0.25">
      <c r="A6" s="5" t="s">
        <v>12</v>
      </c>
      <c r="B6" s="12">
        <v>5</v>
      </c>
      <c r="C6" s="19">
        <v>0</v>
      </c>
      <c r="D6" s="19">
        <v>9565</v>
      </c>
    </row>
    <row r="7" spans="1:4" x14ac:dyDescent="0.25">
      <c r="A7" s="6" t="s">
        <v>13</v>
      </c>
      <c r="B7" s="13">
        <v>2</v>
      </c>
      <c r="C7" s="20">
        <v>1550</v>
      </c>
      <c r="D7" s="20">
        <v>919</v>
      </c>
    </row>
    <row r="8" spans="1:4" x14ac:dyDescent="0.25">
      <c r="A8" s="6" t="s">
        <v>14</v>
      </c>
      <c r="B8" s="13">
        <v>4</v>
      </c>
      <c r="C8" s="20">
        <v>3120</v>
      </c>
      <c r="D8" s="20">
        <v>11730</v>
      </c>
    </row>
    <row r="9" spans="1:4" x14ac:dyDescent="0.25">
      <c r="A9" s="6" t="s">
        <v>15</v>
      </c>
      <c r="B9" s="13">
        <v>5</v>
      </c>
      <c r="C9" s="20">
        <v>13637</v>
      </c>
      <c r="D9" s="20">
        <v>8144</v>
      </c>
    </row>
    <row r="10" spans="1:4" x14ac:dyDescent="0.25">
      <c r="A10" s="6" t="s">
        <v>16</v>
      </c>
      <c r="B10" s="13">
        <v>3</v>
      </c>
      <c r="C10" s="20">
        <v>830</v>
      </c>
      <c r="D10" s="20">
        <v>1672</v>
      </c>
    </row>
    <row r="11" spans="1:4" x14ac:dyDescent="0.25">
      <c r="A11" s="6" t="s">
        <v>17</v>
      </c>
      <c r="B11" s="13">
        <v>1</v>
      </c>
      <c r="C11" s="20">
        <v>746</v>
      </c>
      <c r="D11" s="20">
        <v>376</v>
      </c>
    </row>
    <row r="12" spans="1:4" x14ac:dyDescent="0.25">
      <c r="A12" s="6" t="s">
        <v>18</v>
      </c>
      <c r="B12" s="13">
        <v>4</v>
      </c>
      <c r="C12" s="20">
        <v>3960</v>
      </c>
      <c r="D12" s="20">
        <v>7714</v>
      </c>
    </row>
    <row r="13" spans="1:4" x14ac:dyDescent="0.25">
      <c r="A13" s="6" t="s">
        <v>19</v>
      </c>
      <c r="B13" s="13">
        <v>2</v>
      </c>
      <c r="C13" s="20">
        <v>1000</v>
      </c>
      <c r="D13" s="20">
        <v>14685</v>
      </c>
    </row>
    <row r="14" spans="1:4" x14ac:dyDescent="0.25">
      <c r="A14" s="6" t="s">
        <v>20</v>
      </c>
      <c r="B14" s="13">
        <v>2</v>
      </c>
      <c r="C14" s="20">
        <v>1480</v>
      </c>
      <c r="D14" s="20">
        <v>9030</v>
      </c>
    </row>
    <row r="15" spans="1:4" x14ac:dyDescent="0.25">
      <c r="A15" s="6" t="s">
        <v>21</v>
      </c>
      <c r="B15" s="13">
        <v>1</v>
      </c>
      <c r="C15" s="20">
        <v>1010</v>
      </c>
      <c r="D15" s="20">
        <v>30</v>
      </c>
    </row>
    <row r="16" spans="1:4" x14ac:dyDescent="0.25">
      <c r="A16" s="6" t="s">
        <v>22</v>
      </c>
      <c r="B16" s="13">
        <v>4</v>
      </c>
      <c r="C16" s="20">
        <v>8530</v>
      </c>
      <c r="D16" s="20">
        <v>2760</v>
      </c>
    </row>
    <row r="17" spans="1:4" x14ac:dyDescent="0.25">
      <c r="A17" s="6" t="s">
        <v>23</v>
      </c>
      <c r="B17" s="13">
        <v>2</v>
      </c>
      <c r="C17" s="20">
        <v>1130</v>
      </c>
      <c r="D17" s="20">
        <v>1360</v>
      </c>
    </row>
    <row r="18" spans="1:4" x14ac:dyDescent="0.25">
      <c r="A18" s="7" t="s">
        <v>24</v>
      </c>
      <c r="B18" s="13">
        <v>2</v>
      </c>
      <c r="C18" s="20">
        <v>4065</v>
      </c>
      <c r="D18" s="20">
        <v>122</v>
      </c>
    </row>
    <row r="19" spans="1:4" x14ac:dyDescent="0.25">
      <c r="A19" s="7" t="s">
        <v>25</v>
      </c>
      <c r="B19" s="31">
        <v>5</v>
      </c>
      <c r="C19" s="32">
        <v>10053</v>
      </c>
      <c r="D19" s="32">
        <v>10328</v>
      </c>
    </row>
    <row r="20" spans="1:4" x14ac:dyDescent="0.25">
      <c r="A20" s="7" t="s">
        <v>26</v>
      </c>
      <c r="B20" s="13">
        <v>2</v>
      </c>
      <c r="C20" s="20">
        <v>7038</v>
      </c>
      <c r="D20" s="20">
        <v>2478</v>
      </c>
    </row>
    <row r="21" spans="1:4" x14ac:dyDescent="0.25">
      <c r="A21" s="7" t="s">
        <v>27</v>
      </c>
      <c r="B21" s="13">
        <v>3</v>
      </c>
      <c r="C21" s="20">
        <v>3938</v>
      </c>
      <c r="D21" s="20">
        <v>595</v>
      </c>
    </row>
    <row r="22" spans="1:4" x14ac:dyDescent="0.25">
      <c r="A22" s="7" t="s">
        <v>28</v>
      </c>
      <c r="B22" s="13">
        <v>3</v>
      </c>
      <c r="C22" s="20">
        <v>500</v>
      </c>
      <c r="D22" s="20">
        <v>2370</v>
      </c>
    </row>
    <row r="23" spans="1:4" x14ac:dyDescent="0.25">
      <c r="A23" s="7" t="s">
        <v>29</v>
      </c>
      <c r="B23" s="13">
        <v>3</v>
      </c>
      <c r="C23" s="20">
        <v>1244</v>
      </c>
      <c r="D23" s="20">
        <v>4186</v>
      </c>
    </row>
    <row r="24" spans="1:4" x14ac:dyDescent="0.25">
      <c r="A24" s="7" t="s">
        <v>30</v>
      </c>
      <c r="B24" s="13">
        <v>2</v>
      </c>
      <c r="C24" s="20">
        <v>420</v>
      </c>
      <c r="D24" s="20">
        <v>6650</v>
      </c>
    </row>
    <row r="25" spans="1:4" x14ac:dyDescent="0.25">
      <c r="A25" s="7" t="s">
        <v>31</v>
      </c>
      <c r="B25" s="13">
        <v>5</v>
      </c>
      <c r="C25" s="20">
        <v>0</v>
      </c>
      <c r="D25" s="20">
        <v>11783</v>
      </c>
    </row>
    <row r="26" spans="1:4" x14ac:dyDescent="0.25">
      <c r="A26" s="7" t="s">
        <v>32</v>
      </c>
      <c r="B26" s="13">
        <v>5</v>
      </c>
      <c r="C26" s="20">
        <v>10305</v>
      </c>
      <c r="D26" s="20">
        <v>5078</v>
      </c>
    </row>
    <row r="27" spans="1:4" x14ac:dyDescent="0.25">
      <c r="A27" s="7" t="s">
        <v>33</v>
      </c>
      <c r="B27" s="13">
        <v>1</v>
      </c>
      <c r="C27" s="20">
        <v>385</v>
      </c>
      <c r="D27" s="20">
        <v>201</v>
      </c>
    </row>
    <row r="28" spans="1:4" x14ac:dyDescent="0.25">
      <c r="A28" s="7" t="s">
        <v>34</v>
      </c>
      <c r="B28" s="13">
        <v>1</v>
      </c>
      <c r="C28" s="20">
        <v>927</v>
      </c>
      <c r="D28" s="20">
        <v>652</v>
      </c>
    </row>
    <row r="29" spans="1:4" x14ac:dyDescent="0.25">
      <c r="A29" s="7" t="s">
        <v>35</v>
      </c>
      <c r="B29" s="13">
        <v>3</v>
      </c>
      <c r="C29" s="20">
        <v>654</v>
      </c>
      <c r="D29" s="20">
        <v>3010</v>
      </c>
    </row>
    <row r="30" spans="1:4" x14ac:dyDescent="0.25">
      <c r="A30" s="7" t="s">
        <v>36</v>
      </c>
      <c r="B30" s="13">
        <v>2</v>
      </c>
      <c r="C30" s="20">
        <v>1300</v>
      </c>
      <c r="D30" s="20">
        <v>2275</v>
      </c>
    </row>
    <row r="31" spans="1:4" ht="15.75" thickBot="1" x14ac:dyDescent="0.3">
      <c r="A31" s="8" t="s">
        <v>37</v>
      </c>
      <c r="B31" s="14">
        <v>2</v>
      </c>
      <c r="C31" s="21">
        <v>5314</v>
      </c>
      <c r="D31" s="21">
        <v>187</v>
      </c>
    </row>
    <row r="32" spans="1:4" ht="15.75" thickTop="1" x14ac:dyDescent="0.25">
      <c r="A32" s="9" t="s">
        <v>4</v>
      </c>
      <c r="B32" s="12">
        <f>SUM(B6:B31)</f>
        <v>74</v>
      </c>
      <c r="C32" s="19">
        <f t="shared" ref="C32:D32" si="0">SUM(C6:C31)</f>
        <v>83136</v>
      </c>
      <c r="D32" s="19">
        <f t="shared" si="0"/>
        <v>117900</v>
      </c>
    </row>
    <row r="34" spans="1:1" x14ac:dyDescent="0.25">
      <c r="A34" s="4" t="s">
        <v>511</v>
      </c>
    </row>
    <row r="35" spans="1:1" x14ac:dyDescent="0.25">
      <c r="A35" s="4" t="s">
        <v>512</v>
      </c>
    </row>
  </sheetData>
  <mergeCells count="3">
    <mergeCell ref="A4:A5"/>
    <mergeCell ref="B4:B5"/>
    <mergeCell ref="C4:D4"/>
  </mergeCells>
  <pageMargins left="0.7" right="0.7" top="0.78740157499999996" bottom="0.78740157499999996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zoomScale="85" zoomScaleNormal="85" workbookViewId="0">
      <selection activeCell="A2" sqref="A2"/>
    </sheetView>
  </sheetViews>
  <sheetFormatPr defaultRowHeight="15" x14ac:dyDescent="0.25"/>
  <cols>
    <col min="1" max="1" width="49.85546875" style="4" customWidth="1"/>
    <col min="2" max="3" width="12.85546875" style="4" customWidth="1"/>
    <col min="4" max="16384" width="9.140625" style="4"/>
  </cols>
  <sheetData>
    <row r="1" spans="1:3" x14ac:dyDescent="0.25">
      <c r="A1" s="10" t="s">
        <v>513</v>
      </c>
    </row>
    <row r="2" spans="1:3" x14ac:dyDescent="0.25">
      <c r="A2" s="34">
        <v>41639</v>
      </c>
    </row>
    <row r="4" spans="1:3" x14ac:dyDescent="0.25">
      <c r="A4" s="120" t="s">
        <v>1</v>
      </c>
      <c r="B4" s="139" t="s">
        <v>508</v>
      </c>
      <c r="C4" s="139"/>
    </row>
    <row r="5" spans="1:3" ht="15.75" thickBot="1" x14ac:dyDescent="0.3">
      <c r="A5" s="121"/>
      <c r="B5" s="112" t="s">
        <v>509</v>
      </c>
      <c r="C5" s="112" t="s">
        <v>510</v>
      </c>
    </row>
    <row r="6" spans="1:3" ht="15.75" thickTop="1" x14ac:dyDescent="0.25">
      <c r="A6" s="5" t="s">
        <v>12</v>
      </c>
      <c r="B6" s="19">
        <v>2359</v>
      </c>
      <c r="C6" s="19">
        <v>8710</v>
      </c>
    </row>
    <row r="7" spans="1:3" x14ac:dyDescent="0.25">
      <c r="A7" s="6" t="s">
        <v>13</v>
      </c>
      <c r="B7" s="20">
        <v>0</v>
      </c>
      <c r="C7" s="20">
        <v>2507</v>
      </c>
    </row>
    <row r="8" spans="1:3" x14ac:dyDescent="0.25">
      <c r="A8" s="6" t="s">
        <v>14</v>
      </c>
      <c r="B8" s="20">
        <v>15920</v>
      </c>
      <c r="C8" s="20">
        <v>25168</v>
      </c>
    </row>
    <row r="9" spans="1:3" x14ac:dyDescent="0.25">
      <c r="A9" s="6" t="s">
        <v>15</v>
      </c>
      <c r="B9" s="20">
        <v>24971</v>
      </c>
      <c r="C9" s="20">
        <v>40671</v>
      </c>
    </row>
    <row r="10" spans="1:3" x14ac:dyDescent="0.25">
      <c r="A10" s="6" t="s">
        <v>16</v>
      </c>
      <c r="B10" s="20">
        <v>1350</v>
      </c>
      <c r="C10" s="20">
        <v>3794</v>
      </c>
    </row>
    <row r="11" spans="1:3" x14ac:dyDescent="0.25">
      <c r="A11" s="6" t="s">
        <v>17</v>
      </c>
      <c r="B11" s="20">
        <v>6847</v>
      </c>
      <c r="C11" s="20">
        <v>17387</v>
      </c>
    </row>
    <row r="12" spans="1:3" x14ac:dyDescent="0.25">
      <c r="A12" s="6" t="s">
        <v>18</v>
      </c>
      <c r="B12" s="20">
        <v>19000</v>
      </c>
      <c r="C12" s="20">
        <v>74884</v>
      </c>
    </row>
    <row r="13" spans="1:3" x14ac:dyDescent="0.25">
      <c r="A13" s="6" t="s">
        <v>19</v>
      </c>
      <c r="B13" s="20">
        <v>15360</v>
      </c>
      <c r="C13" s="20">
        <v>8847</v>
      </c>
    </row>
    <row r="14" spans="1:3" x14ac:dyDescent="0.25">
      <c r="A14" s="6" t="s">
        <v>20</v>
      </c>
      <c r="B14" s="20">
        <v>1500</v>
      </c>
      <c r="C14" s="20">
        <v>18688</v>
      </c>
    </row>
    <row r="15" spans="1:3" x14ac:dyDescent="0.25">
      <c r="A15" s="6" t="s">
        <v>21</v>
      </c>
      <c r="B15" s="20">
        <v>2740</v>
      </c>
      <c r="C15" s="20">
        <v>10456</v>
      </c>
    </row>
    <row r="16" spans="1:3" x14ac:dyDescent="0.25">
      <c r="A16" s="6" t="s">
        <v>22</v>
      </c>
      <c r="B16" s="20">
        <v>9788</v>
      </c>
      <c r="C16" s="20">
        <v>10320</v>
      </c>
    </row>
    <row r="17" spans="1:3" x14ac:dyDescent="0.25">
      <c r="A17" s="6" t="s">
        <v>23</v>
      </c>
      <c r="B17" s="20">
        <v>5150</v>
      </c>
      <c r="C17" s="20">
        <v>11252</v>
      </c>
    </row>
    <row r="18" spans="1:3" x14ac:dyDescent="0.25">
      <c r="A18" s="7" t="s">
        <v>24</v>
      </c>
      <c r="B18" s="20">
        <v>12720</v>
      </c>
      <c r="C18" s="20">
        <v>6223</v>
      </c>
    </row>
    <row r="19" spans="1:3" x14ac:dyDescent="0.25">
      <c r="A19" s="7" t="s">
        <v>25</v>
      </c>
      <c r="B19" s="32">
        <v>15660</v>
      </c>
      <c r="C19" s="32">
        <v>123336</v>
      </c>
    </row>
    <row r="20" spans="1:3" x14ac:dyDescent="0.25">
      <c r="A20" s="7" t="s">
        <v>26</v>
      </c>
      <c r="B20" s="20">
        <v>27333</v>
      </c>
      <c r="C20" s="20">
        <v>22430</v>
      </c>
    </row>
    <row r="21" spans="1:3" x14ac:dyDescent="0.25">
      <c r="A21" s="7" t="s">
        <v>27</v>
      </c>
      <c r="B21" s="20">
        <v>20077</v>
      </c>
      <c r="C21" s="20">
        <v>2100</v>
      </c>
    </row>
    <row r="22" spans="1:3" x14ac:dyDescent="0.25">
      <c r="A22" s="7" t="s">
        <v>28</v>
      </c>
      <c r="B22" s="20">
        <v>8310</v>
      </c>
      <c r="C22" s="20">
        <v>15531</v>
      </c>
    </row>
    <row r="23" spans="1:3" x14ac:dyDescent="0.25">
      <c r="A23" s="7" t="s">
        <v>29</v>
      </c>
      <c r="B23" s="20">
        <v>9387</v>
      </c>
      <c r="C23" s="20">
        <v>0</v>
      </c>
    </row>
    <row r="24" spans="1:3" x14ac:dyDescent="0.25">
      <c r="A24" s="7" t="s">
        <v>30</v>
      </c>
      <c r="B24" s="20">
        <v>16561</v>
      </c>
      <c r="C24" s="20">
        <v>26962</v>
      </c>
    </row>
    <row r="25" spans="1:3" x14ac:dyDescent="0.25">
      <c r="A25" s="7" t="s">
        <v>31</v>
      </c>
      <c r="B25" s="20">
        <v>3900</v>
      </c>
      <c r="C25" s="20">
        <v>31724</v>
      </c>
    </row>
    <row r="26" spans="1:3" x14ac:dyDescent="0.25">
      <c r="A26" s="7" t="s">
        <v>32</v>
      </c>
      <c r="B26" s="20">
        <v>2300</v>
      </c>
      <c r="C26" s="20">
        <v>12149</v>
      </c>
    </row>
    <row r="27" spans="1:3" x14ac:dyDescent="0.25">
      <c r="A27" s="7" t="s">
        <v>33</v>
      </c>
      <c r="B27" s="20">
        <v>0</v>
      </c>
      <c r="C27" s="20">
        <v>4781</v>
      </c>
    </row>
    <row r="28" spans="1:3" x14ac:dyDescent="0.25">
      <c r="A28" s="7" t="s">
        <v>34</v>
      </c>
      <c r="B28" s="20">
        <v>1990</v>
      </c>
      <c r="C28" s="20">
        <v>1694</v>
      </c>
    </row>
    <row r="29" spans="1:3" x14ac:dyDescent="0.25">
      <c r="A29" s="7" t="s">
        <v>35</v>
      </c>
      <c r="B29" s="20">
        <v>0</v>
      </c>
      <c r="C29" s="20">
        <v>3449</v>
      </c>
    </row>
    <row r="30" spans="1:3" x14ac:dyDescent="0.25">
      <c r="A30" s="7" t="s">
        <v>36</v>
      </c>
      <c r="B30" s="20">
        <v>500</v>
      </c>
      <c r="C30" s="20">
        <v>50616</v>
      </c>
    </row>
    <row r="31" spans="1:3" ht="15.75" thickBot="1" x14ac:dyDescent="0.3">
      <c r="A31" s="8" t="s">
        <v>37</v>
      </c>
      <c r="B31" s="21">
        <v>9000</v>
      </c>
      <c r="C31" s="21">
        <v>23171</v>
      </c>
    </row>
    <row r="32" spans="1:3" ht="15.75" thickTop="1" x14ac:dyDescent="0.25">
      <c r="A32" s="9" t="s">
        <v>4</v>
      </c>
      <c r="B32" s="19">
        <f>SUM(B6:B31)</f>
        <v>232723</v>
      </c>
      <c r="C32" s="19">
        <f>SUM(C6:C31)</f>
        <v>556850</v>
      </c>
    </row>
  </sheetData>
  <mergeCells count="2">
    <mergeCell ref="A4:A5"/>
    <mergeCell ref="B4:C4"/>
  </mergeCells>
  <pageMargins left="0.7" right="0.7" top="0.78740157499999996" bottom="0.78740157499999996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zoomScale="70" zoomScaleNormal="70" workbookViewId="0">
      <selection activeCell="L42" sqref="L42"/>
    </sheetView>
  </sheetViews>
  <sheetFormatPr defaultRowHeight="15" x14ac:dyDescent="0.25"/>
  <cols>
    <col min="1" max="1" width="49.85546875" style="4" customWidth="1"/>
    <col min="2" max="4" width="12.85546875" style="4" customWidth="1"/>
    <col min="5" max="16384" width="9.140625" style="4"/>
  </cols>
  <sheetData>
    <row r="1" spans="1:4" x14ac:dyDescent="0.25">
      <c r="A1" s="10" t="s">
        <v>515</v>
      </c>
    </row>
    <row r="2" spans="1:4" x14ac:dyDescent="0.25">
      <c r="A2" s="34">
        <v>41639</v>
      </c>
    </row>
    <row r="4" spans="1:4" ht="30.75" customHeight="1" x14ac:dyDescent="0.25">
      <c r="A4" s="120" t="s">
        <v>1</v>
      </c>
      <c r="B4" s="139" t="s">
        <v>516</v>
      </c>
      <c r="C4" s="139" t="s">
        <v>517</v>
      </c>
      <c r="D4" s="139"/>
    </row>
    <row r="5" spans="1:4" ht="15.75" thickBot="1" x14ac:dyDescent="0.3">
      <c r="A5" s="121"/>
      <c r="B5" s="145"/>
      <c r="C5" s="112" t="s">
        <v>509</v>
      </c>
      <c r="D5" s="112" t="s">
        <v>510</v>
      </c>
    </row>
    <row r="6" spans="1:4" ht="15.75" thickTop="1" x14ac:dyDescent="0.25">
      <c r="A6" s="5" t="s">
        <v>12</v>
      </c>
      <c r="B6" s="12">
        <v>6</v>
      </c>
      <c r="C6" s="19">
        <v>1739</v>
      </c>
      <c r="D6" s="19">
        <v>581</v>
      </c>
    </row>
    <row r="7" spans="1:4" x14ac:dyDescent="0.25">
      <c r="A7" s="6" t="s">
        <v>13</v>
      </c>
      <c r="B7" s="13">
        <v>3</v>
      </c>
      <c r="C7" s="20">
        <v>0</v>
      </c>
      <c r="D7" s="20">
        <v>338</v>
      </c>
    </row>
    <row r="8" spans="1:4" x14ac:dyDescent="0.25">
      <c r="A8" s="6" t="s">
        <v>14</v>
      </c>
      <c r="B8" s="13">
        <v>21</v>
      </c>
      <c r="C8" s="20">
        <v>5389</v>
      </c>
      <c r="D8" s="20">
        <v>1972</v>
      </c>
    </row>
    <row r="9" spans="1:4" x14ac:dyDescent="0.25">
      <c r="A9" s="6" t="s">
        <v>15</v>
      </c>
      <c r="B9" s="13">
        <v>50</v>
      </c>
      <c r="C9" s="20">
        <v>20362</v>
      </c>
      <c r="D9" s="20">
        <v>7861</v>
      </c>
    </row>
    <row r="10" spans="1:4" x14ac:dyDescent="0.25">
      <c r="A10" s="6" t="s">
        <v>16</v>
      </c>
      <c r="B10" s="13">
        <v>8</v>
      </c>
      <c r="C10" s="20">
        <v>4279</v>
      </c>
      <c r="D10" s="20">
        <v>621</v>
      </c>
    </row>
    <row r="11" spans="1:4" x14ac:dyDescent="0.25">
      <c r="A11" s="6" t="s">
        <v>17</v>
      </c>
      <c r="B11" s="13">
        <v>19</v>
      </c>
      <c r="C11" s="20">
        <v>8073</v>
      </c>
      <c r="D11" s="20">
        <v>1031</v>
      </c>
    </row>
    <row r="12" spans="1:4" x14ac:dyDescent="0.25">
      <c r="A12" s="6" t="s">
        <v>18</v>
      </c>
      <c r="B12" s="13">
        <v>43</v>
      </c>
      <c r="C12" s="20">
        <v>9058</v>
      </c>
      <c r="D12" s="20">
        <v>3447</v>
      </c>
    </row>
    <row r="13" spans="1:4" x14ac:dyDescent="0.25">
      <c r="A13" s="6" t="s">
        <v>19</v>
      </c>
      <c r="B13" s="13">
        <v>13</v>
      </c>
      <c r="C13" s="20">
        <v>4993</v>
      </c>
      <c r="D13" s="20">
        <v>849</v>
      </c>
    </row>
    <row r="14" spans="1:4" x14ac:dyDescent="0.25">
      <c r="A14" s="6" t="s">
        <v>20</v>
      </c>
      <c r="B14" s="13">
        <v>3</v>
      </c>
      <c r="C14" s="20">
        <v>3078</v>
      </c>
      <c r="D14" s="20">
        <v>112</v>
      </c>
    </row>
    <row r="15" spans="1:4" x14ac:dyDescent="0.25">
      <c r="A15" s="6" t="s">
        <v>21</v>
      </c>
      <c r="B15" s="119">
        <v>1</v>
      </c>
      <c r="C15" s="20">
        <v>1580</v>
      </c>
      <c r="D15" s="20">
        <v>0</v>
      </c>
    </row>
    <row r="16" spans="1:4" x14ac:dyDescent="0.25">
      <c r="A16" s="6" t="s">
        <v>22</v>
      </c>
      <c r="B16" s="13">
        <v>10</v>
      </c>
      <c r="C16" s="20">
        <v>6558</v>
      </c>
      <c r="D16" s="20">
        <v>570</v>
      </c>
    </row>
    <row r="17" spans="1:4" x14ac:dyDescent="0.25">
      <c r="A17" s="6" t="s">
        <v>23</v>
      </c>
      <c r="B17" s="13">
        <v>2</v>
      </c>
      <c r="C17" s="20">
        <v>0</v>
      </c>
      <c r="D17" s="20">
        <v>252</v>
      </c>
    </row>
    <row r="18" spans="1:4" x14ac:dyDescent="0.25">
      <c r="A18" s="7" t="s">
        <v>24</v>
      </c>
      <c r="B18" s="13">
        <v>5</v>
      </c>
      <c r="C18" s="20">
        <v>2585</v>
      </c>
      <c r="D18" s="20">
        <v>223</v>
      </c>
    </row>
    <row r="19" spans="1:4" x14ac:dyDescent="0.25">
      <c r="A19" s="7" t="s">
        <v>25</v>
      </c>
      <c r="B19" s="31">
        <v>52</v>
      </c>
      <c r="C19" s="32">
        <v>19804</v>
      </c>
      <c r="D19" s="32">
        <v>4283</v>
      </c>
    </row>
    <row r="20" spans="1:4" x14ac:dyDescent="0.25">
      <c r="A20" s="7" t="s">
        <v>26</v>
      </c>
      <c r="B20" s="13">
        <v>33</v>
      </c>
      <c r="C20" s="20">
        <v>10046</v>
      </c>
      <c r="D20" s="20">
        <v>2818</v>
      </c>
    </row>
    <row r="21" spans="1:4" x14ac:dyDescent="0.25">
      <c r="A21" s="7" t="s">
        <v>27</v>
      </c>
      <c r="B21" s="13">
        <v>23</v>
      </c>
      <c r="C21" s="20">
        <v>4611</v>
      </c>
      <c r="D21" s="20">
        <v>2799</v>
      </c>
    </row>
    <row r="22" spans="1:4" x14ac:dyDescent="0.25">
      <c r="A22" s="7" t="s">
        <v>28</v>
      </c>
      <c r="B22" s="13">
        <v>12</v>
      </c>
      <c r="C22" s="20">
        <v>3409</v>
      </c>
      <c r="D22" s="20">
        <v>1061</v>
      </c>
    </row>
    <row r="23" spans="1:4" x14ac:dyDescent="0.25">
      <c r="A23" s="7" t="s">
        <v>29</v>
      </c>
      <c r="B23" s="13">
        <v>10</v>
      </c>
      <c r="C23" s="20">
        <v>2727</v>
      </c>
      <c r="D23" s="20">
        <v>907</v>
      </c>
    </row>
    <row r="24" spans="1:4" x14ac:dyDescent="0.25">
      <c r="A24" s="7" t="s">
        <v>30</v>
      </c>
      <c r="B24" s="13">
        <v>32</v>
      </c>
      <c r="C24" s="20">
        <v>8391</v>
      </c>
      <c r="D24" s="20">
        <v>4246</v>
      </c>
    </row>
    <row r="25" spans="1:4" x14ac:dyDescent="0.25">
      <c r="A25" s="7" t="s">
        <v>31</v>
      </c>
      <c r="B25" s="13">
        <v>4</v>
      </c>
      <c r="C25" s="20">
        <v>0</v>
      </c>
      <c r="D25" s="20">
        <v>364</v>
      </c>
    </row>
    <row r="26" spans="1:4" x14ac:dyDescent="0.25">
      <c r="A26" s="7" t="s">
        <v>32</v>
      </c>
      <c r="B26" s="13">
        <v>14</v>
      </c>
      <c r="C26" s="20">
        <v>4986</v>
      </c>
      <c r="D26" s="20">
        <v>1639</v>
      </c>
    </row>
    <row r="27" spans="1:4" x14ac:dyDescent="0.25">
      <c r="A27" s="7" t="s">
        <v>33</v>
      </c>
      <c r="B27" s="13">
        <v>2</v>
      </c>
      <c r="C27" s="20">
        <v>2555</v>
      </c>
      <c r="D27" s="20">
        <v>0</v>
      </c>
    </row>
    <row r="28" spans="1:4" x14ac:dyDescent="0.25">
      <c r="A28" s="7" t="s">
        <v>34</v>
      </c>
      <c r="B28" s="13">
        <v>1</v>
      </c>
      <c r="C28" s="20">
        <v>0</v>
      </c>
      <c r="D28" s="20">
        <v>57</v>
      </c>
    </row>
    <row r="29" spans="1:4" x14ac:dyDescent="0.25">
      <c r="A29" s="7" t="s">
        <v>35</v>
      </c>
      <c r="B29" s="13">
        <v>1</v>
      </c>
      <c r="C29" s="20">
        <v>1580</v>
      </c>
      <c r="D29" s="20">
        <v>0</v>
      </c>
    </row>
    <row r="30" spans="1:4" x14ac:dyDescent="0.25">
      <c r="A30" s="7" t="s">
        <v>36</v>
      </c>
      <c r="B30" s="13">
        <v>43</v>
      </c>
      <c r="C30" s="20">
        <v>21856</v>
      </c>
      <c r="D30" s="20">
        <v>4478</v>
      </c>
    </row>
    <row r="31" spans="1:4" ht="15.75" thickBot="1" x14ac:dyDescent="0.3">
      <c r="A31" s="8" t="s">
        <v>37</v>
      </c>
      <c r="B31" s="14">
        <v>12</v>
      </c>
      <c r="C31" s="21">
        <v>1749</v>
      </c>
      <c r="D31" s="21">
        <v>1479</v>
      </c>
    </row>
    <row r="32" spans="1:4" ht="15.75" thickTop="1" x14ac:dyDescent="0.25">
      <c r="A32" s="9" t="s">
        <v>4</v>
      </c>
      <c r="B32" s="12">
        <f>SUM(B6:B31)</f>
        <v>423</v>
      </c>
      <c r="C32" s="19">
        <f t="shared" ref="C32:D32" si="0">SUM(C6:C31)</f>
        <v>149408</v>
      </c>
      <c r="D32" s="19">
        <f t="shared" si="0"/>
        <v>41988</v>
      </c>
    </row>
  </sheetData>
  <mergeCells count="3">
    <mergeCell ref="A4:A5"/>
    <mergeCell ref="B4:B5"/>
    <mergeCell ref="C4:D4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zoomScaleNormal="100" workbookViewId="0">
      <selection activeCell="A2" sqref="A2"/>
    </sheetView>
  </sheetViews>
  <sheetFormatPr defaultRowHeight="15" x14ac:dyDescent="0.25"/>
  <cols>
    <col min="1" max="1" width="49.85546875" style="4" customWidth="1"/>
    <col min="2" max="7" width="12.85546875" style="4" customWidth="1"/>
    <col min="8" max="16384" width="9.140625" style="4"/>
  </cols>
  <sheetData>
    <row r="1" spans="1:7" x14ac:dyDescent="0.25">
      <c r="A1" s="10" t="s">
        <v>380</v>
      </c>
    </row>
    <row r="2" spans="1:7" x14ac:dyDescent="0.25">
      <c r="A2" s="34">
        <v>41639</v>
      </c>
    </row>
    <row r="4" spans="1:7" ht="45.75" thickBot="1" x14ac:dyDescent="0.3">
      <c r="A4" s="84" t="s">
        <v>1</v>
      </c>
      <c r="B4" s="85" t="s">
        <v>363</v>
      </c>
      <c r="C4" s="85" t="s">
        <v>364</v>
      </c>
      <c r="D4" s="85" t="s">
        <v>365</v>
      </c>
      <c r="E4" s="85" t="s">
        <v>366</v>
      </c>
      <c r="F4" s="85" t="s">
        <v>4</v>
      </c>
      <c r="G4" s="85" t="s">
        <v>381</v>
      </c>
    </row>
    <row r="5" spans="1:7" ht="15.75" thickTop="1" x14ac:dyDescent="0.25">
      <c r="A5" s="5" t="s">
        <v>12</v>
      </c>
      <c r="B5" s="86">
        <v>0</v>
      </c>
      <c r="C5" s="86">
        <v>0</v>
      </c>
      <c r="D5" s="86">
        <v>0</v>
      </c>
      <c r="E5" s="86">
        <v>0</v>
      </c>
      <c r="F5" s="86">
        <f>SUM(B5:E5)</f>
        <v>0</v>
      </c>
      <c r="G5" s="86"/>
    </row>
    <row r="6" spans="1:7" x14ac:dyDescent="0.25">
      <c r="A6" s="6" t="s">
        <v>13</v>
      </c>
      <c r="B6" s="75">
        <v>0</v>
      </c>
      <c r="C6" s="75">
        <v>0</v>
      </c>
      <c r="D6" s="75">
        <v>0</v>
      </c>
      <c r="E6" s="75">
        <v>0</v>
      </c>
      <c r="F6" s="75">
        <f t="shared" ref="F6:F31" si="0">SUM(B6:E6)</f>
        <v>0</v>
      </c>
      <c r="G6" s="75"/>
    </row>
    <row r="7" spans="1:7" x14ac:dyDescent="0.25">
      <c r="A7" s="6" t="s">
        <v>15</v>
      </c>
      <c r="B7" s="75">
        <v>0</v>
      </c>
      <c r="C7" s="75">
        <v>0</v>
      </c>
      <c r="D7" s="75">
        <v>2</v>
      </c>
      <c r="E7" s="75">
        <v>1</v>
      </c>
      <c r="F7" s="75">
        <f t="shared" si="0"/>
        <v>3</v>
      </c>
      <c r="G7" s="75" t="s">
        <v>387</v>
      </c>
    </row>
    <row r="8" spans="1:7" x14ac:dyDescent="0.25">
      <c r="A8" s="6" t="s">
        <v>14</v>
      </c>
      <c r="B8" s="75">
        <v>1</v>
      </c>
      <c r="C8" s="75">
        <v>0</v>
      </c>
      <c r="D8" s="75">
        <v>0</v>
      </c>
      <c r="E8" s="75">
        <v>0</v>
      </c>
      <c r="F8" s="75">
        <f t="shared" si="0"/>
        <v>1</v>
      </c>
      <c r="G8" s="75" t="s">
        <v>382</v>
      </c>
    </row>
    <row r="9" spans="1:7" x14ac:dyDescent="0.25">
      <c r="A9" s="6" t="s">
        <v>16</v>
      </c>
      <c r="B9" s="75">
        <v>1</v>
      </c>
      <c r="C9" s="75">
        <v>0</v>
      </c>
      <c r="D9" s="75">
        <v>0</v>
      </c>
      <c r="E9" s="75">
        <v>0</v>
      </c>
      <c r="F9" s="75">
        <f t="shared" si="0"/>
        <v>1</v>
      </c>
      <c r="G9" s="75" t="s">
        <v>388</v>
      </c>
    </row>
    <row r="10" spans="1:7" x14ac:dyDescent="0.25">
      <c r="A10" s="6" t="s">
        <v>17</v>
      </c>
      <c r="B10" s="75">
        <v>1</v>
      </c>
      <c r="C10" s="75">
        <v>0</v>
      </c>
      <c r="D10" s="75">
        <v>0</v>
      </c>
      <c r="E10" s="75">
        <v>4</v>
      </c>
      <c r="F10" s="75">
        <f t="shared" si="0"/>
        <v>5</v>
      </c>
      <c r="G10" s="75" t="s">
        <v>389</v>
      </c>
    </row>
    <row r="11" spans="1:7" x14ac:dyDescent="0.25">
      <c r="A11" s="6" t="s">
        <v>19</v>
      </c>
      <c r="B11" s="75">
        <v>0</v>
      </c>
      <c r="C11" s="75">
        <v>0</v>
      </c>
      <c r="D11" s="75">
        <v>0</v>
      </c>
      <c r="E11" s="75">
        <v>1</v>
      </c>
      <c r="F11" s="75">
        <f t="shared" si="0"/>
        <v>1</v>
      </c>
      <c r="G11" s="75" t="s">
        <v>390</v>
      </c>
    </row>
    <row r="12" spans="1:7" x14ac:dyDescent="0.25">
      <c r="A12" s="6" t="s">
        <v>18</v>
      </c>
      <c r="B12" s="75">
        <v>0</v>
      </c>
      <c r="C12" s="75">
        <v>0</v>
      </c>
      <c r="D12" s="75">
        <v>0</v>
      </c>
      <c r="E12" s="75">
        <v>2</v>
      </c>
      <c r="F12" s="75">
        <f t="shared" si="0"/>
        <v>2</v>
      </c>
      <c r="G12" s="75" t="s">
        <v>391</v>
      </c>
    </row>
    <row r="13" spans="1:7" x14ac:dyDescent="0.25">
      <c r="A13" s="6" t="s">
        <v>20</v>
      </c>
      <c r="B13" s="75">
        <v>0</v>
      </c>
      <c r="C13" s="75">
        <v>0</v>
      </c>
      <c r="D13" s="75">
        <v>0</v>
      </c>
      <c r="E13" s="75">
        <v>2</v>
      </c>
      <c r="F13" s="75">
        <f t="shared" si="0"/>
        <v>2</v>
      </c>
      <c r="G13" s="75" t="s">
        <v>392</v>
      </c>
    </row>
    <row r="14" spans="1:7" x14ac:dyDescent="0.25">
      <c r="A14" s="6" t="s">
        <v>21</v>
      </c>
      <c r="B14" s="75">
        <v>0</v>
      </c>
      <c r="C14" s="75">
        <v>0</v>
      </c>
      <c r="D14" s="75">
        <v>0</v>
      </c>
      <c r="E14" s="75">
        <v>0</v>
      </c>
      <c r="F14" s="75">
        <f t="shared" si="0"/>
        <v>0</v>
      </c>
      <c r="G14" s="75"/>
    </row>
    <row r="15" spans="1:7" x14ac:dyDescent="0.25">
      <c r="A15" s="6" t="s">
        <v>22</v>
      </c>
      <c r="B15" s="75">
        <v>0</v>
      </c>
      <c r="C15" s="75">
        <v>0</v>
      </c>
      <c r="D15" s="75">
        <v>0</v>
      </c>
      <c r="E15" s="75">
        <v>1</v>
      </c>
      <c r="F15" s="75">
        <f t="shared" si="0"/>
        <v>1</v>
      </c>
      <c r="G15" s="75" t="s">
        <v>393</v>
      </c>
    </row>
    <row r="16" spans="1:7" x14ac:dyDescent="0.25">
      <c r="A16" s="6" t="s">
        <v>23</v>
      </c>
      <c r="B16" s="78">
        <v>0</v>
      </c>
      <c r="C16" s="75">
        <v>0</v>
      </c>
      <c r="D16" s="75">
        <v>0</v>
      </c>
      <c r="E16" s="75">
        <v>4</v>
      </c>
      <c r="F16" s="75">
        <f t="shared" si="0"/>
        <v>4</v>
      </c>
      <c r="G16" s="75" t="s">
        <v>394</v>
      </c>
    </row>
    <row r="17" spans="1:7" x14ac:dyDescent="0.25">
      <c r="A17" s="7" t="s">
        <v>24</v>
      </c>
      <c r="B17" s="75">
        <v>0</v>
      </c>
      <c r="C17" s="75">
        <v>0</v>
      </c>
      <c r="D17" s="75">
        <v>0</v>
      </c>
      <c r="E17" s="75">
        <v>2</v>
      </c>
      <c r="F17" s="78">
        <f t="shared" si="0"/>
        <v>2</v>
      </c>
      <c r="G17" s="78" t="s">
        <v>402</v>
      </c>
    </row>
    <row r="18" spans="1:7" s="15" customFormat="1" x14ac:dyDescent="0.25">
      <c r="A18" s="7" t="s">
        <v>25</v>
      </c>
      <c r="B18" s="78">
        <v>0</v>
      </c>
      <c r="C18" s="78">
        <v>0</v>
      </c>
      <c r="D18" s="78">
        <v>0</v>
      </c>
      <c r="E18" s="78">
        <v>1</v>
      </c>
      <c r="F18" s="78">
        <f t="shared" si="0"/>
        <v>1</v>
      </c>
      <c r="G18" s="78" t="s">
        <v>395</v>
      </c>
    </row>
    <row r="19" spans="1:7" x14ac:dyDescent="0.25">
      <c r="A19" s="7" t="s">
        <v>27</v>
      </c>
      <c r="B19" s="78">
        <v>0</v>
      </c>
      <c r="C19" s="78">
        <v>0</v>
      </c>
      <c r="D19" s="78">
        <v>0</v>
      </c>
      <c r="E19" s="78">
        <v>0</v>
      </c>
      <c r="F19" s="78">
        <f t="shared" si="0"/>
        <v>0</v>
      </c>
      <c r="G19" s="78"/>
    </row>
    <row r="20" spans="1:7" x14ac:dyDescent="0.25">
      <c r="A20" s="7" t="s">
        <v>26</v>
      </c>
      <c r="B20" s="78">
        <v>1</v>
      </c>
      <c r="C20" s="78">
        <v>0</v>
      </c>
      <c r="D20" s="78">
        <v>0</v>
      </c>
      <c r="E20" s="78">
        <v>3</v>
      </c>
      <c r="F20" s="78">
        <f t="shared" si="0"/>
        <v>4</v>
      </c>
      <c r="G20" s="78" t="s">
        <v>396</v>
      </c>
    </row>
    <row r="21" spans="1:7" x14ac:dyDescent="0.25">
      <c r="A21" s="7" t="s">
        <v>28</v>
      </c>
      <c r="B21" s="78">
        <v>0</v>
      </c>
      <c r="C21" s="78">
        <v>0</v>
      </c>
      <c r="D21" s="78">
        <v>0</v>
      </c>
      <c r="E21" s="78">
        <v>0</v>
      </c>
      <c r="F21" s="78">
        <v>0</v>
      </c>
      <c r="G21" s="78"/>
    </row>
    <row r="22" spans="1:7" x14ac:dyDescent="0.25">
      <c r="A22" s="7" t="s">
        <v>29</v>
      </c>
      <c r="B22" s="78">
        <v>0</v>
      </c>
      <c r="C22" s="78">
        <v>0</v>
      </c>
      <c r="D22" s="78">
        <v>0</v>
      </c>
      <c r="E22" s="78">
        <v>0</v>
      </c>
      <c r="F22" s="78">
        <f t="shared" si="0"/>
        <v>0</v>
      </c>
      <c r="G22" s="78"/>
    </row>
    <row r="23" spans="1:7" x14ac:dyDescent="0.25">
      <c r="A23" s="7" t="s">
        <v>30</v>
      </c>
      <c r="B23" s="78">
        <v>1</v>
      </c>
      <c r="C23" s="78">
        <v>1</v>
      </c>
      <c r="D23" s="78">
        <v>0</v>
      </c>
      <c r="E23" s="78">
        <v>0</v>
      </c>
      <c r="F23" s="78">
        <f t="shared" si="0"/>
        <v>2</v>
      </c>
      <c r="G23" s="78" t="s">
        <v>383</v>
      </c>
    </row>
    <row r="24" spans="1:7" x14ac:dyDescent="0.25">
      <c r="A24" s="7" t="s">
        <v>31</v>
      </c>
      <c r="B24" s="78">
        <v>0</v>
      </c>
      <c r="C24" s="78">
        <v>0</v>
      </c>
      <c r="D24" s="78">
        <v>2</v>
      </c>
      <c r="E24" s="78">
        <v>1</v>
      </c>
      <c r="F24" s="78">
        <f t="shared" si="0"/>
        <v>3</v>
      </c>
      <c r="G24" s="78" t="s">
        <v>384</v>
      </c>
    </row>
    <row r="25" spans="1:7" x14ac:dyDescent="0.25">
      <c r="A25" s="7" t="s">
        <v>32</v>
      </c>
      <c r="B25" s="78">
        <v>0</v>
      </c>
      <c r="C25" s="78">
        <v>0</v>
      </c>
      <c r="D25" s="78">
        <v>0</v>
      </c>
      <c r="E25" s="78">
        <v>0</v>
      </c>
      <c r="F25" s="78">
        <f t="shared" si="0"/>
        <v>0</v>
      </c>
      <c r="G25" s="78"/>
    </row>
    <row r="26" spans="1:7" x14ac:dyDescent="0.25">
      <c r="A26" s="7" t="s">
        <v>33</v>
      </c>
      <c r="B26" s="78">
        <v>0</v>
      </c>
      <c r="C26" s="78">
        <v>0</v>
      </c>
      <c r="D26" s="78">
        <v>0</v>
      </c>
      <c r="E26" s="78">
        <v>0</v>
      </c>
      <c r="F26" s="78">
        <f t="shared" si="0"/>
        <v>0</v>
      </c>
      <c r="G26" s="78"/>
    </row>
    <row r="27" spans="1:7" x14ac:dyDescent="0.25">
      <c r="A27" s="7" t="s">
        <v>34</v>
      </c>
      <c r="B27" s="78">
        <v>0</v>
      </c>
      <c r="C27" s="78">
        <v>0</v>
      </c>
      <c r="D27" s="78">
        <v>0</v>
      </c>
      <c r="E27" s="78">
        <v>0</v>
      </c>
      <c r="F27" s="78">
        <f t="shared" si="0"/>
        <v>0</v>
      </c>
      <c r="G27" s="78"/>
    </row>
    <row r="28" spans="1:7" x14ac:dyDescent="0.25">
      <c r="A28" s="7" t="s">
        <v>35</v>
      </c>
      <c r="B28" s="78">
        <v>0</v>
      </c>
      <c r="C28" s="78">
        <v>0</v>
      </c>
      <c r="D28" s="78">
        <v>0</v>
      </c>
      <c r="E28" s="78">
        <v>0</v>
      </c>
      <c r="F28" s="78">
        <f t="shared" si="0"/>
        <v>0</v>
      </c>
      <c r="G28" s="78"/>
    </row>
    <row r="29" spans="1:7" x14ac:dyDescent="0.25">
      <c r="A29" s="7" t="s">
        <v>36</v>
      </c>
      <c r="B29" s="78">
        <v>1</v>
      </c>
      <c r="C29" s="78">
        <v>0</v>
      </c>
      <c r="D29" s="78">
        <v>1</v>
      </c>
      <c r="E29" s="78">
        <v>0</v>
      </c>
      <c r="F29" s="78">
        <f t="shared" si="0"/>
        <v>2</v>
      </c>
      <c r="G29" s="78" t="s">
        <v>385</v>
      </c>
    </row>
    <row r="30" spans="1:7" ht="15.75" thickBot="1" x14ac:dyDescent="0.3">
      <c r="A30" s="8" t="s">
        <v>37</v>
      </c>
      <c r="B30" s="80">
        <v>0</v>
      </c>
      <c r="C30" s="80">
        <v>0</v>
      </c>
      <c r="D30" s="80">
        <v>0</v>
      </c>
      <c r="E30" s="80">
        <v>3</v>
      </c>
      <c r="F30" s="80">
        <f t="shared" si="0"/>
        <v>3</v>
      </c>
      <c r="G30" s="80" t="s">
        <v>386</v>
      </c>
    </row>
    <row r="31" spans="1:7" ht="15.75" thickTop="1" x14ac:dyDescent="0.25">
      <c r="A31" s="9" t="s">
        <v>4</v>
      </c>
      <c r="B31" s="77">
        <f>SUM(B5:B30)</f>
        <v>6</v>
      </c>
      <c r="C31" s="77">
        <f t="shared" ref="C31:E31" si="1">SUM(C5:C30)</f>
        <v>1</v>
      </c>
      <c r="D31" s="77">
        <f t="shared" si="1"/>
        <v>5</v>
      </c>
      <c r="E31" s="77">
        <f t="shared" si="1"/>
        <v>25</v>
      </c>
      <c r="F31" s="77">
        <f t="shared" si="0"/>
        <v>37</v>
      </c>
      <c r="G31" s="77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>
      <selection activeCell="A2" sqref="A2"/>
    </sheetView>
  </sheetViews>
  <sheetFormatPr defaultRowHeight="15" x14ac:dyDescent="0.25"/>
  <cols>
    <col min="1" max="1" width="49.85546875" style="4" customWidth="1"/>
    <col min="2" max="3" width="12.85546875" style="4" customWidth="1"/>
    <col min="4" max="16384" width="9.140625" style="4"/>
  </cols>
  <sheetData>
    <row r="1" spans="1:3" x14ac:dyDescent="0.25">
      <c r="A1" s="10" t="s">
        <v>397</v>
      </c>
    </row>
    <row r="2" spans="1:3" x14ac:dyDescent="0.25">
      <c r="A2" s="34">
        <v>41639</v>
      </c>
    </row>
    <row r="4" spans="1:3" ht="45.75" thickBot="1" x14ac:dyDescent="0.3">
      <c r="A4" s="87" t="s">
        <v>1</v>
      </c>
      <c r="B4" s="89" t="s">
        <v>398</v>
      </c>
      <c r="C4" s="89" t="s">
        <v>381</v>
      </c>
    </row>
    <row r="5" spans="1:3" ht="15.75" thickTop="1" x14ac:dyDescent="0.25">
      <c r="A5" s="5" t="s">
        <v>12</v>
      </c>
      <c r="B5" s="12">
        <v>0</v>
      </c>
      <c r="C5" s="12"/>
    </row>
    <row r="6" spans="1:3" x14ac:dyDescent="0.25">
      <c r="A6" s="6" t="s">
        <v>13</v>
      </c>
      <c r="B6" s="13">
        <v>0</v>
      </c>
      <c r="C6" s="13"/>
    </row>
    <row r="7" spans="1:3" x14ac:dyDescent="0.25">
      <c r="A7" s="6" t="s">
        <v>15</v>
      </c>
      <c r="B7" s="13">
        <v>0</v>
      </c>
      <c r="C7" s="13"/>
    </row>
    <row r="8" spans="1:3" x14ac:dyDescent="0.25">
      <c r="A8" s="6" t="s">
        <v>14</v>
      </c>
      <c r="B8" s="13">
        <v>2</v>
      </c>
      <c r="C8" s="13" t="s">
        <v>399</v>
      </c>
    </row>
    <row r="9" spans="1:3" x14ac:dyDescent="0.25">
      <c r="A9" s="6" t="s">
        <v>16</v>
      </c>
      <c r="B9" s="13">
        <v>0</v>
      </c>
      <c r="C9" s="13"/>
    </row>
    <row r="10" spans="1:3" x14ac:dyDescent="0.25">
      <c r="A10" s="6" t="s">
        <v>17</v>
      </c>
      <c r="B10" s="13">
        <v>0</v>
      </c>
      <c r="C10" s="13"/>
    </row>
    <row r="11" spans="1:3" x14ac:dyDescent="0.25">
      <c r="A11" s="6" t="s">
        <v>19</v>
      </c>
      <c r="B11" s="13">
        <v>0</v>
      </c>
      <c r="C11" s="13"/>
    </row>
    <row r="12" spans="1:3" x14ac:dyDescent="0.25">
      <c r="A12" s="6" t="s">
        <v>18</v>
      </c>
      <c r="B12" s="13">
        <v>0</v>
      </c>
      <c r="C12" s="13"/>
    </row>
    <row r="13" spans="1:3" x14ac:dyDescent="0.25">
      <c r="A13" s="6" t="s">
        <v>20</v>
      </c>
      <c r="B13" s="13">
        <v>0</v>
      </c>
      <c r="C13" s="13"/>
    </row>
    <row r="14" spans="1:3" x14ac:dyDescent="0.25">
      <c r="A14" s="6" t="s">
        <v>21</v>
      </c>
      <c r="B14" s="13">
        <v>1</v>
      </c>
      <c r="C14" s="13" t="s">
        <v>400</v>
      </c>
    </row>
    <row r="15" spans="1:3" x14ac:dyDescent="0.25">
      <c r="A15" s="6" t="s">
        <v>22</v>
      </c>
      <c r="B15" s="13">
        <v>0</v>
      </c>
      <c r="C15" s="13"/>
    </row>
    <row r="16" spans="1:3" x14ac:dyDescent="0.25">
      <c r="A16" s="6" t="s">
        <v>23</v>
      </c>
      <c r="B16" s="13">
        <v>0</v>
      </c>
      <c r="C16" s="13"/>
    </row>
    <row r="17" spans="1:3" x14ac:dyDescent="0.25">
      <c r="A17" s="7" t="s">
        <v>24</v>
      </c>
      <c r="B17" s="13">
        <v>1</v>
      </c>
      <c r="C17" s="13" t="s">
        <v>403</v>
      </c>
    </row>
    <row r="18" spans="1:3" x14ac:dyDescent="0.25">
      <c r="A18" s="7" t="s">
        <v>25</v>
      </c>
      <c r="B18" s="31">
        <v>4</v>
      </c>
      <c r="C18" s="13" t="s">
        <v>401</v>
      </c>
    </row>
    <row r="19" spans="1:3" x14ac:dyDescent="0.25">
      <c r="A19" s="7" t="s">
        <v>27</v>
      </c>
      <c r="B19" s="13">
        <v>0</v>
      </c>
      <c r="C19" s="13"/>
    </row>
    <row r="20" spans="1:3" x14ac:dyDescent="0.25">
      <c r="A20" s="7" t="s">
        <v>26</v>
      </c>
      <c r="B20" s="13">
        <v>1</v>
      </c>
      <c r="C20" s="13" t="s">
        <v>404</v>
      </c>
    </row>
    <row r="21" spans="1:3" x14ac:dyDescent="0.25">
      <c r="A21" s="7" t="s">
        <v>28</v>
      </c>
      <c r="B21" s="13">
        <v>2</v>
      </c>
      <c r="C21" s="13" t="s">
        <v>405</v>
      </c>
    </row>
    <row r="22" spans="1:3" x14ac:dyDescent="0.25">
      <c r="A22" s="7" t="s">
        <v>29</v>
      </c>
      <c r="B22" s="13">
        <v>0</v>
      </c>
      <c r="C22" s="13"/>
    </row>
    <row r="23" spans="1:3" x14ac:dyDescent="0.25">
      <c r="A23" s="7" t="s">
        <v>30</v>
      </c>
      <c r="B23" s="13">
        <v>0</v>
      </c>
      <c r="C23" s="13"/>
    </row>
    <row r="24" spans="1:3" x14ac:dyDescent="0.25">
      <c r="A24" s="7" t="s">
        <v>31</v>
      </c>
      <c r="B24" s="13">
        <v>1</v>
      </c>
      <c r="C24" s="13" t="s">
        <v>406</v>
      </c>
    </row>
    <row r="25" spans="1:3" x14ac:dyDescent="0.25">
      <c r="A25" s="7" t="s">
        <v>32</v>
      </c>
      <c r="B25" s="13">
        <v>1</v>
      </c>
      <c r="C25" s="13" t="s">
        <v>407</v>
      </c>
    </row>
    <row r="26" spans="1:3" x14ac:dyDescent="0.25">
      <c r="A26" s="7" t="s">
        <v>33</v>
      </c>
      <c r="B26" s="13">
        <v>0</v>
      </c>
      <c r="C26" s="13"/>
    </row>
    <row r="27" spans="1:3" x14ac:dyDescent="0.25">
      <c r="A27" s="7" t="s">
        <v>34</v>
      </c>
      <c r="B27" s="13">
        <v>0</v>
      </c>
      <c r="C27" s="13"/>
    </row>
    <row r="28" spans="1:3" x14ac:dyDescent="0.25">
      <c r="A28" s="7" t="s">
        <v>35</v>
      </c>
      <c r="B28" s="13">
        <v>0</v>
      </c>
      <c r="C28" s="13"/>
    </row>
    <row r="29" spans="1:3" x14ac:dyDescent="0.25">
      <c r="A29" s="7" t="s">
        <v>36</v>
      </c>
      <c r="B29" s="13">
        <v>0</v>
      </c>
      <c r="C29" s="13"/>
    </row>
    <row r="30" spans="1:3" ht="15.75" thickBot="1" x14ac:dyDescent="0.3">
      <c r="A30" s="8" t="s">
        <v>37</v>
      </c>
      <c r="B30" s="14">
        <v>0</v>
      </c>
      <c r="C30" s="14"/>
    </row>
    <row r="31" spans="1:3" ht="15.75" thickTop="1" x14ac:dyDescent="0.25">
      <c r="A31" s="9" t="s">
        <v>4</v>
      </c>
      <c r="B31" s="12">
        <f>SUM(B5:B30)</f>
        <v>13</v>
      </c>
      <c r="C31" s="12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zoomScale="85" zoomScaleNormal="85" workbookViewId="0">
      <selection activeCell="A2" sqref="A2"/>
    </sheetView>
  </sheetViews>
  <sheetFormatPr defaultRowHeight="15" x14ac:dyDescent="0.25"/>
  <cols>
    <col min="1" max="1" width="49.85546875" style="4" customWidth="1"/>
    <col min="2" max="10" width="12.85546875" style="4" customWidth="1"/>
    <col min="11" max="16384" width="9.140625" style="4"/>
  </cols>
  <sheetData>
    <row r="1" spans="1:10" x14ac:dyDescent="0.25">
      <c r="A1" s="10" t="s">
        <v>408</v>
      </c>
    </row>
    <row r="2" spans="1:10" x14ac:dyDescent="0.25">
      <c r="A2" s="34">
        <v>41639</v>
      </c>
    </row>
    <row r="4" spans="1:10" x14ac:dyDescent="0.25">
      <c r="A4" s="122" t="s">
        <v>1</v>
      </c>
      <c r="B4" s="124" t="s">
        <v>363</v>
      </c>
      <c r="C4" s="125"/>
      <c r="D4" s="124" t="s">
        <v>364</v>
      </c>
      <c r="E4" s="125"/>
      <c r="F4" s="124" t="s">
        <v>365</v>
      </c>
      <c r="G4" s="125"/>
      <c r="H4" s="126" t="s">
        <v>366</v>
      </c>
      <c r="I4" s="120" t="s">
        <v>4</v>
      </c>
      <c r="J4" s="131" t="s">
        <v>381</v>
      </c>
    </row>
    <row r="5" spans="1:10" ht="30.75" thickBot="1" x14ac:dyDescent="0.3">
      <c r="A5" s="123"/>
      <c r="B5" s="88" t="s">
        <v>367</v>
      </c>
      <c r="C5" s="88" t="s">
        <v>368</v>
      </c>
      <c r="D5" s="88" t="s">
        <v>367</v>
      </c>
      <c r="E5" s="88" t="s">
        <v>368</v>
      </c>
      <c r="F5" s="88" t="s">
        <v>367</v>
      </c>
      <c r="G5" s="88" t="s">
        <v>368</v>
      </c>
      <c r="H5" s="127"/>
      <c r="I5" s="121"/>
      <c r="J5" s="132"/>
    </row>
    <row r="6" spans="1:10" ht="15.75" thickTop="1" x14ac:dyDescent="0.25">
      <c r="A6" s="5" t="s">
        <v>12</v>
      </c>
      <c r="B6" s="86">
        <v>0</v>
      </c>
      <c r="C6" s="86">
        <v>0</v>
      </c>
      <c r="D6" s="86">
        <v>0</v>
      </c>
      <c r="E6" s="86">
        <v>0</v>
      </c>
      <c r="F6" s="86">
        <v>0</v>
      </c>
      <c r="G6" s="86">
        <v>0</v>
      </c>
      <c r="H6" s="86">
        <v>0</v>
      </c>
      <c r="I6" s="86">
        <f>SUM(B6:H6)</f>
        <v>0</v>
      </c>
      <c r="J6" s="86"/>
    </row>
    <row r="7" spans="1:10" x14ac:dyDescent="0.25">
      <c r="A7" s="6" t="s">
        <v>13</v>
      </c>
      <c r="B7" s="75">
        <v>0</v>
      </c>
      <c r="C7" s="75">
        <v>0</v>
      </c>
      <c r="D7" s="75">
        <v>0</v>
      </c>
      <c r="E7" s="75">
        <v>0</v>
      </c>
      <c r="F7" s="75">
        <v>0</v>
      </c>
      <c r="G7" s="75">
        <v>0</v>
      </c>
      <c r="H7" s="75">
        <v>0</v>
      </c>
      <c r="I7" s="75">
        <f t="shared" ref="I7:I32" si="0">SUM(B7:H7)</f>
        <v>0</v>
      </c>
      <c r="J7" s="75"/>
    </row>
    <row r="8" spans="1:10" x14ac:dyDescent="0.25">
      <c r="A8" s="6" t="s">
        <v>15</v>
      </c>
      <c r="B8" s="75">
        <v>5</v>
      </c>
      <c r="C8" s="75">
        <v>3</v>
      </c>
      <c r="D8" s="75">
        <v>0</v>
      </c>
      <c r="E8" s="75">
        <v>0</v>
      </c>
      <c r="F8" s="75">
        <v>2</v>
      </c>
      <c r="G8" s="75">
        <v>1</v>
      </c>
      <c r="H8" s="75">
        <v>2</v>
      </c>
      <c r="I8" s="75">
        <f t="shared" si="0"/>
        <v>13</v>
      </c>
      <c r="J8" s="75" t="s">
        <v>409</v>
      </c>
    </row>
    <row r="9" spans="1:10" x14ac:dyDescent="0.25">
      <c r="A9" s="6" t="s">
        <v>14</v>
      </c>
      <c r="B9" s="75">
        <v>0</v>
      </c>
      <c r="C9" s="75">
        <v>3</v>
      </c>
      <c r="D9" s="75">
        <v>0</v>
      </c>
      <c r="E9" s="75">
        <v>0</v>
      </c>
      <c r="F9" s="75">
        <v>0</v>
      </c>
      <c r="G9" s="75">
        <v>3</v>
      </c>
      <c r="H9" s="75">
        <v>0</v>
      </c>
      <c r="I9" s="75">
        <f t="shared" si="0"/>
        <v>6</v>
      </c>
      <c r="J9" s="75" t="s">
        <v>410</v>
      </c>
    </row>
    <row r="10" spans="1:10" x14ac:dyDescent="0.25">
      <c r="A10" s="6" t="s">
        <v>16</v>
      </c>
      <c r="B10" s="75">
        <v>0</v>
      </c>
      <c r="C10" s="75">
        <v>0</v>
      </c>
      <c r="D10" s="75">
        <v>0</v>
      </c>
      <c r="E10" s="75">
        <v>0</v>
      </c>
      <c r="F10" s="75">
        <v>0</v>
      </c>
      <c r="G10" s="75">
        <v>0</v>
      </c>
      <c r="H10" s="75">
        <v>0</v>
      </c>
      <c r="I10" s="75">
        <f t="shared" si="0"/>
        <v>0</v>
      </c>
      <c r="J10" s="75"/>
    </row>
    <row r="11" spans="1:10" x14ac:dyDescent="0.25">
      <c r="A11" s="6" t="s">
        <v>17</v>
      </c>
      <c r="B11" s="75">
        <v>0</v>
      </c>
      <c r="C11" s="75">
        <v>0</v>
      </c>
      <c r="D11" s="75">
        <v>0</v>
      </c>
      <c r="E11" s="75">
        <v>0</v>
      </c>
      <c r="F11" s="75">
        <v>0</v>
      </c>
      <c r="G11" s="75">
        <v>0</v>
      </c>
      <c r="H11" s="75">
        <v>0</v>
      </c>
      <c r="I11" s="75">
        <f t="shared" si="0"/>
        <v>0</v>
      </c>
      <c r="J11" s="75"/>
    </row>
    <row r="12" spans="1:10" x14ac:dyDescent="0.25">
      <c r="A12" s="6" t="s">
        <v>19</v>
      </c>
      <c r="B12" s="75">
        <v>0</v>
      </c>
      <c r="C12" s="75">
        <v>0</v>
      </c>
      <c r="D12" s="75">
        <v>0</v>
      </c>
      <c r="E12" s="75">
        <v>0</v>
      </c>
      <c r="F12" s="75">
        <v>0</v>
      </c>
      <c r="G12" s="75">
        <v>0</v>
      </c>
      <c r="H12" s="75">
        <v>0</v>
      </c>
      <c r="I12" s="75">
        <f t="shared" si="0"/>
        <v>0</v>
      </c>
      <c r="J12" s="75"/>
    </row>
    <row r="13" spans="1:10" x14ac:dyDescent="0.25">
      <c r="A13" s="6" t="s">
        <v>18</v>
      </c>
      <c r="B13" s="75">
        <v>0</v>
      </c>
      <c r="C13" s="75">
        <v>0</v>
      </c>
      <c r="D13" s="75">
        <v>0</v>
      </c>
      <c r="E13" s="75">
        <v>0</v>
      </c>
      <c r="F13" s="75">
        <v>0</v>
      </c>
      <c r="G13" s="75">
        <v>0</v>
      </c>
      <c r="H13" s="75">
        <v>0</v>
      </c>
      <c r="I13" s="75">
        <f t="shared" si="0"/>
        <v>0</v>
      </c>
      <c r="J13" s="75"/>
    </row>
    <row r="14" spans="1:10" x14ac:dyDescent="0.25">
      <c r="A14" s="6" t="s">
        <v>20</v>
      </c>
      <c r="B14" s="75">
        <v>1</v>
      </c>
      <c r="C14" s="75">
        <v>0</v>
      </c>
      <c r="D14" s="75">
        <v>0</v>
      </c>
      <c r="E14" s="75">
        <v>0</v>
      </c>
      <c r="F14" s="75">
        <v>0</v>
      </c>
      <c r="G14" s="75">
        <v>0</v>
      </c>
      <c r="H14" s="75">
        <v>0</v>
      </c>
      <c r="I14" s="75">
        <f t="shared" si="0"/>
        <v>1</v>
      </c>
      <c r="J14" s="75" t="s">
        <v>411</v>
      </c>
    </row>
    <row r="15" spans="1:10" x14ac:dyDescent="0.25">
      <c r="A15" s="6" t="s">
        <v>21</v>
      </c>
      <c r="B15" s="75">
        <v>1</v>
      </c>
      <c r="C15" s="75">
        <v>1</v>
      </c>
      <c r="D15" s="75">
        <v>0</v>
      </c>
      <c r="E15" s="75">
        <v>0</v>
      </c>
      <c r="F15" s="75">
        <v>0</v>
      </c>
      <c r="G15" s="75">
        <v>0</v>
      </c>
      <c r="H15" s="75">
        <v>0</v>
      </c>
      <c r="I15" s="75">
        <f t="shared" si="0"/>
        <v>2</v>
      </c>
      <c r="J15" s="75" t="s">
        <v>413</v>
      </c>
    </row>
    <row r="16" spans="1:10" x14ac:dyDescent="0.25">
      <c r="A16" s="6" t="s">
        <v>22</v>
      </c>
      <c r="B16" s="75">
        <v>1</v>
      </c>
      <c r="C16" s="75">
        <v>1</v>
      </c>
      <c r="D16" s="75">
        <v>0</v>
      </c>
      <c r="E16" s="75">
        <v>0</v>
      </c>
      <c r="F16" s="75">
        <v>0</v>
      </c>
      <c r="G16" s="75">
        <v>0</v>
      </c>
      <c r="H16" s="75">
        <v>0</v>
      </c>
      <c r="I16" s="75">
        <f t="shared" si="0"/>
        <v>2</v>
      </c>
      <c r="J16" s="75" t="s">
        <v>414</v>
      </c>
    </row>
    <row r="17" spans="1:10" x14ac:dyDescent="0.25">
      <c r="A17" s="6" t="s">
        <v>23</v>
      </c>
      <c r="B17" s="78">
        <v>0</v>
      </c>
      <c r="C17" s="78">
        <v>0</v>
      </c>
      <c r="D17" s="75">
        <v>0</v>
      </c>
      <c r="E17" s="75">
        <v>0</v>
      </c>
      <c r="F17" s="75">
        <v>0</v>
      </c>
      <c r="G17" s="75">
        <v>0</v>
      </c>
      <c r="H17" s="75">
        <v>0</v>
      </c>
      <c r="I17" s="75">
        <f t="shared" si="0"/>
        <v>0</v>
      </c>
      <c r="J17" s="75"/>
    </row>
    <row r="18" spans="1:10" x14ac:dyDescent="0.25">
      <c r="A18" s="7" t="s">
        <v>24</v>
      </c>
      <c r="B18" s="78">
        <v>1</v>
      </c>
      <c r="C18" s="78">
        <v>4</v>
      </c>
      <c r="D18" s="78">
        <v>0</v>
      </c>
      <c r="E18" s="78">
        <v>0</v>
      </c>
      <c r="F18" s="78">
        <v>0</v>
      </c>
      <c r="G18" s="78">
        <v>0</v>
      </c>
      <c r="H18" s="78">
        <v>2</v>
      </c>
      <c r="I18" s="78">
        <f t="shared" si="0"/>
        <v>7</v>
      </c>
      <c r="J18" s="78" t="s">
        <v>415</v>
      </c>
    </row>
    <row r="19" spans="1:10" s="15" customFormat="1" x14ac:dyDescent="0.25">
      <c r="A19" s="7" t="s">
        <v>25</v>
      </c>
      <c r="B19" s="78">
        <v>0</v>
      </c>
      <c r="C19" s="78">
        <v>0</v>
      </c>
      <c r="D19" s="78">
        <v>0</v>
      </c>
      <c r="E19" s="78">
        <v>0</v>
      </c>
      <c r="F19" s="78">
        <v>0</v>
      </c>
      <c r="G19" s="78">
        <v>0</v>
      </c>
      <c r="H19" s="78">
        <v>0</v>
      </c>
      <c r="I19" s="78">
        <f t="shared" si="0"/>
        <v>0</v>
      </c>
      <c r="J19" s="78"/>
    </row>
    <row r="20" spans="1:10" x14ac:dyDescent="0.25">
      <c r="A20" s="7" t="s">
        <v>27</v>
      </c>
      <c r="B20" s="78">
        <v>1</v>
      </c>
      <c r="C20" s="78">
        <v>2</v>
      </c>
      <c r="D20" s="78">
        <v>0</v>
      </c>
      <c r="E20" s="78">
        <v>0</v>
      </c>
      <c r="F20" s="78">
        <v>1</v>
      </c>
      <c r="G20" s="78">
        <v>2</v>
      </c>
      <c r="H20" s="78">
        <v>0</v>
      </c>
      <c r="I20" s="78">
        <f t="shared" si="0"/>
        <v>6</v>
      </c>
      <c r="J20" s="78" t="s">
        <v>417</v>
      </c>
    </row>
    <row r="21" spans="1:10" x14ac:dyDescent="0.25">
      <c r="A21" s="7" t="s">
        <v>26</v>
      </c>
      <c r="B21" s="78">
        <v>0</v>
      </c>
      <c r="C21" s="78">
        <v>2</v>
      </c>
      <c r="D21" s="78">
        <v>0</v>
      </c>
      <c r="E21" s="78">
        <v>0</v>
      </c>
      <c r="F21" s="78">
        <v>0</v>
      </c>
      <c r="G21" s="78">
        <v>0</v>
      </c>
      <c r="H21" s="78">
        <v>0</v>
      </c>
      <c r="I21" s="78">
        <f t="shared" si="0"/>
        <v>2</v>
      </c>
      <c r="J21" s="78" t="s">
        <v>418</v>
      </c>
    </row>
    <row r="22" spans="1:10" x14ac:dyDescent="0.25">
      <c r="A22" s="7" t="s">
        <v>28</v>
      </c>
      <c r="B22" s="78">
        <v>4</v>
      </c>
      <c r="C22" s="78">
        <v>4</v>
      </c>
      <c r="D22" s="78">
        <v>0</v>
      </c>
      <c r="E22" s="78">
        <v>0</v>
      </c>
      <c r="F22" s="78">
        <v>0</v>
      </c>
      <c r="G22" s="78">
        <v>1</v>
      </c>
      <c r="H22" s="78">
        <v>0</v>
      </c>
      <c r="I22" s="78">
        <f t="shared" si="0"/>
        <v>9</v>
      </c>
      <c r="J22" s="78" t="s">
        <v>419</v>
      </c>
    </row>
    <row r="23" spans="1:10" x14ac:dyDescent="0.25">
      <c r="A23" s="7" t="s">
        <v>29</v>
      </c>
      <c r="B23" s="78">
        <v>0</v>
      </c>
      <c r="C23" s="78">
        <v>0</v>
      </c>
      <c r="D23" s="78">
        <v>0</v>
      </c>
      <c r="E23" s="78">
        <v>0</v>
      </c>
      <c r="F23" s="78">
        <v>0</v>
      </c>
      <c r="G23" s="78">
        <v>0</v>
      </c>
      <c r="H23" s="78">
        <v>0</v>
      </c>
      <c r="I23" s="78">
        <f t="shared" si="0"/>
        <v>0</v>
      </c>
      <c r="J23" s="78"/>
    </row>
    <row r="24" spans="1:10" x14ac:dyDescent="0.25">
      <c r="A24" s="7" t="s">
        <v>30</v>
      </c>
      <c r="B24" s="78">
        <v>4</v>
      </c>
      <c r="C24" s="78">
        <v>7</v>
      </c>
      <c r="D24" s="78">
        <v>0</v>
      </c>
      <c r="E24" s="78">
        <v>0</v>
      </c>
      <c r="F24" s="78">
        <v>0</v>
      </c>
      <c r="G24" s="78">
        <v>4</v>
      </c>
      <c r="H24" s="78">
        <v>0</v>
      </c>
      <c r="I24" s="78">
        <f t="shared" si="0"/>
        <v>15</v>
      </c>
      <c r="J24" s="78" t="s">
        <v>420</v>
      </c>
    </row>
    <row r="25" spans="1:10" x14ac:dyDescent="0.25">
      <c r="A25" s="7" t="s">
        <v>31</v>
      </c>
      <c r="B25" s="78">
        <v>0</v>
      </c>
      <c r="C25" s="78">
        <v>0</v>
      </c>
      <c r="D25" s="78">
        <v>0</v>
      </c>
      <c r="E25" s="78">
        <v>0</v>
      </c>
      <c r="F25" s="78">
        <v>0</v>
      </c>
      <c r="G25" s="78">
        <v>0</v>
      </c>
      <c r="H25" s="78">
        <v>0</v>
      </c>
      <c r="I25" s="78">
        <f t="shared" si="0"/>
        <v>0</v>
      </c>
      <c r="J25" s="78"/>
    </row>
    <row r="26" spans="1:10" x14ac:dyDescent="0.25">
      <c r="A26" s="7" t="s">
        <v>32</v>
      </c>
      <c r="B26" s="78">
        <v>0</v>
      </c>
      <c r="C26" s="78">
        <v>0</v>
      </c>
      <c r="D26" s="78">
        <v>0</v>
      </c>
      <c r="E26" s="78">
        <v>0</v>
      </c>
      <c r="F26" s="78">
        <v>0</v>
      </c>
      <c r="G26" s="78">
        <v>0</v>
      </c>
      <c r="H26" s="78">
        <v>0</v>
      </c>
      <c r="I26" s="78">
        <f t="shared" si="0"/>
        <v>0</v>
      </c>
      <c r="J26" s="78"/>
    </row>
    <row r="27" spans="1:10" x14ac:dyDescent="0.25">
      <c r="A27" s="7" t="s">
        <v>33</v>
      </c>
      <c r="B27" s="78">
        <v>0</v>
      </c>
      <c r="C27" s="78">
        <v>0</v>
      </c>
      <c r="D27" s="78">
        <v>0</v>
      </c>
      <c r="E27" s="78">
        <v>0</v>
      </c>
      <c r="F27" s="78">
        <v>0</v>
      </c>
      <c r="G27" s="78">
        <v>0</v>
      </c>
      <c r="H27" s="78">
        <v>0</v>
      </c>
      <c r="I27" s="78">
        <f t="shared" si="0"/>
        <v>0</v>
      </c>
      <c r="J27" s="78"/>
    </row>
    <row r="28" spans="1:10" x14ac:dyDescent="0.25">
      <c r="A28" s="7" t="s">
        <v>34</v>
      </c>
      <c r="B28" s="78">
        <v>0</v>
      </c>
      <c r="C28" s="78">
        <v>0</v>
      </c>
      <c r="D28" s="78">
        <v>0</v>
      </c>
      <c r="E28" s="78">
        <v>0</v>
      </c>
      <c r="F28" s="78">
        <v>0</v>
      </c>
      <c r="G28" s="78">
        <v>0</v>
      </c>
      <c r="H28" s="78">
        <v>0</v>
      </c>
      <c r="I28" s="78">
        <f t="shared" si="0"/>
        <v>0</v>
      </c>
      <c r="J28" s="78"/>
    </row>
    <row r="29" spans="1:10" x14ac:dyDescent="0.25">
      <c r="A29" s="7" t="s">
        <v>35</v>
      </c>
      <c r="B29" s="78">
        <v>0</v>
      </c>
      <c r="C29" s="78">
        <v>0</v>
      </c>
      <c r="D29" s="78">
        <v>0</v>
      </c>
      <c r="E29" s="78">
        <v>0</v>
      </c>
      <c r="F29" s="78">
        <v>0</v>
      </c>
      <c r="G29" s="78">
        <v>0</v>
      </c>
      <c r="H29" s="78">
        <v>0</v>
      </c>
      <c r="I29" s="78">
        <f t="shared" si="0"/>
        <v>0</v>
      </c>
      <c r="J29" s="78"/>
    </row>
    <row r="30" spans="1:10" x14ac:dyDescent="0.25">
      <c r="A30" s="7" t="s">
        <v>36</v>
      </c>
      <c r="B30" s="78">
        <v>0</v>
      </c>
      <c r="C30" s="78">
        <v>0</v>
      </c>
      <c r="D30" s="78">
        <v>0</v>
      </c>
      <c r="E30" s="78">
        <v>0</v>
      </c>
      <c r="F30" s="78">
        <v>0</v>
      </c>
      <c r="G30" s="78">
        <v>0</v>
      </c>
      <c r="H30" s="78">
        <v>0</v>
      </c>
      <c r="I30" s="78">
        <f t="shared" si="0"/>
        <v>0</v>
      </c>
      <c r="J30" s="78"/>
    </row>
    <row r="31" spans="1:10" ht="15.75" thickBot="1" x14ac:dyDescent="0.3">
      <c r="A31" s="8" t="s">
        <v>37</v>
      </c>
      <c r="B31" s="80">
        <v>0</v>
      </c>
      <c r="C31" s="80">
        <v>0</v>
      </c>
      <c r="D31" s="80">
        <v>0</v>
      </c>
      <c r="E31" s="80">
        <v>0</v>
      </c>
      <c r="F31" s="80">
        <v>0</v>
      </c>
      <c r="G31" s="80">
        <v>0</v>
      </c>
      <c r="H31" s="80">
        <v>0</v>
      </c>
      <c r="I31" s="80">
        <f t="shared" si="0"/>
        <v>0</v>
      </c>
      <c r="J31" s="80"/>
    </row>
    <row r="32" spans="1:10" ht="15.75" thickTop="1" x14ac:dyDescent="0.25">
      <c r="A32" s="9" t="s">
        <v>4</v>
      </c>
      <c r="B32" s="77">
        <f>SUM(B6:B31)</f>
        <v>18</v>
      </c>
      <c r="C32" s="77">
        <f t="shared" ref="C32:H32" si="1">SUM(C6:C31)</f>
        <v>27</v>
      </c>
      <c r="D32" s="77">
        <f t="shared" si="1"/>
        <v>0</v>
      </c>
      <c r="E32" s="77">
        <f t="shared" si="1"/>
        <v>0</v>
      </c>
      <c r="F32" s="77">
        <f t="shared" si="1"/>
        <v>3</v>
      </c>
      <c r="G32" s="77">
        <f t="shared" si="1"/>
        <v>11</v>
      </c>
      <c r="H32" s="77">
        <f t="shared" si="1"/>
        <v>4</v>
      </c>
      <c r="I32" s="77">
        <f t="shared" si="0"/>
        <v>63</v>
      </c>
      <c r="J32" s="77"/>
    </row>
  </sheetData>
  <mergeCells count="7">
    <mergeCell ref="J4:J5"/>
    <mergeCell ref="A4:A5"/>
    <mergeCell ref="B4:C4"/>
    <mergeCell ref="D4:E4"/>
    <mergeCell ref="F4:G4"/>
    <mergeCell ref="H4:H5"/>
    <mergeCell ref="I4:I5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zoomScale="55" zoomScaleNormal="55" workbookViewId="0">
      <selection activeCell="B41" sqref="B41:M41"/>
    </sheetView>
  </sheetViews>
  <sheetFormatPr defaultRowHeight="15" x14ac:dyDescent="0.25"/>
  <cols>
    <col min="1" max="1" width="46.5703125" customWidth="1"/>
    <col min="2" max="14" width="8.85546875" customWidth="1"/>
  </cols>
  <sheetData>
    <row r="1" spans="1:14" x14ac:dyDescent="0.25">
      <c r="A1" s="10" t="s">
        <v>310</v>
      </c>
    </row>
    <row r="2" spans="1:14" x14ac:dyDescent="0.25">
      <c r="A2" s="34">
        <v>41639</v>
      </c>
    </row>
    <row r="4" spans="1:14" ht="15.75" customHeight="1" x14ac:dyDescent="0.25">
      <c r="A4" s="133" t="s">
        <v>1</v>
      </c>
      <c r="B4" s="133" t="s">
        <v>302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 t="s">
        <v>4</v>
      </c>
    </row>
    <row r="5" spans="1:14" ht="15.75" customHeight="1" x14ac:dyDescent="0.25">
      <c r="A5" s="133"/>
      <c r="B5" s="133" t="s">
        <v>303</v>
      </c>
      <c r="C5" s="133"/>
      <c r="D5" s="133"/>
      <c r="E5" s="133" t="s">
        <v>304</v>
      </c>
      <c r="F5" s="133"/>
      <c r="G5" s="133"/>
      <c r="H5" s="133" t="s">
        <v>305</v>
      </c>
      <c r="I5" s="133"/>
      <c r="J5" s="133"/>
      <c r="K5" s="133" t="s">
        <v>306</v>
      </c>
      <c r="L5" s="133"/>
      <c r="M5" s="133"/>
      <c r="N5" s="133"/>
    </row>
    <row r="6" spans="1:14" ht="15.75" thickBot="1" x14ac:dyDescent="0.3">
      <c r="A6" s="134"/>
      <c r="B6" s="35" t="s">
        <v>307</v>
      </c>
      <c r="C6" s="35" t="s">
        <v>308</v>
      </c>
      <c r="D6" s="35" t="s">
        <v>309</v>
      </c>
      <c r="E6" s="35" t="s">
        <v>307</v>
      </c>
      <c r="F6" s="35" t="s">
        <v>308</v>
      </c>
      <c r="G6" s="35" t="s">
        <v>309</v>
      </c>
      <c r="H6" s="35" t="s">
        <v>307</v>
      </c>
      <c r="I6" s="35" t="s">
        <v>308</v>
      </c>
      <c r="J6" s="35" t="s">
        <v>309</v>
      </c>
      <c r="K6" s="35" t="s">
        <v>307</v>
      </c>
      <c r="L6" s="35" t="s">
        <v>308</v>
      </c>
      <c r="M6" s="35" t="s">
        <v>309</v>
      </c>
      <c r="N6" s="134"/>
    </row>
    <row r="7" spans="1:14" ht="15.75" thickTop="1" x14ac:dyDescent="0.25">
      <c r="A7" s="36" t="s">
        <v>25</v>
      </c>
      <c r="B7" s="19">
        <v>15020</v>
      </c>
      <c r="C7" s="19">
        <v>3632</v>
      </c>
      <c r="D7" s="19">
        <v>0</v>
      </c>
      <c r="E7" s="19">
        <v>15035</v>
      </c>
      <c r="F7" s="19">
        <v>229</v>
      </c>
      <c r="G7" s="19">
        <v>0</v>
      </c>
      <c r="H7" s="19">
        <v>7950</v>
      </c>
      <c r="I7" s="19">
        <v>1379</v>
      </c>
      <c r="J7" s="19">
        <v>0</v>
      </c>
      <c r="K7" s="19">
        <v>3299</v>
      </c>
      <c r="L7" s="19">
        <v>4372</v>
      </c>
      <c r="M7" s="19">
        <v>0</v>
      </c>
      <c r="N7" s="19">
        <v>50916</v>
      </c>
    </row>
    <row r="8" spans="1:14" x14ac:dyDescent="0.25">
      <c r="A8" s="37" t="s">
        <v>17</v>
      </c>
      <c r="B8" s="20">
        <v>6655</v>
      </c>
      <c r="C8" s="20">
        <v>2424</v>
      </c>
      <c r="D8" s="20">
        <v>0</v>
      </c>
      <c r="E8" s="20">
        <v>399</v>
      </c>
      <c r="F8" s="20">
        <v>58</v>
      </c>
      <c r="G8" s="20">
        <v>0</v>
      </c>
      <c r="H8" s="20">
        <v>1595</v>
      </c>
      <c r="I8" s="20">
        <v>816</v>
      </c>
      <c r="J8" s="20">
        <v>0</v>
      </c>
      <c r="K8" s="20">
        <v>440</v>
      </c>
      <c r="L8" s="20">
        <v>153</v>
      </c>
      <c r="M8" s="20">
        <v>0</v>
      </c>
      <c r="N8" s="20">
        <v>12540</v>
      </c>
    </row>
    <row r="9" spans="1:14" ht="30" x14ac:dyDescent="0.25">
      <c r="A9" s="37" t="s">
        <v>311</v>
      </c>
      <c r="B9" s="20">
        <v>5406</v>
      </c>
      <c r="C9" s="20">
        <v>2058</v>
      </c>
      <c r="D9" s="20">
        <v>0</v>
      </c>
      <c r="E9" s="20">
        <v>295</v>
      </c>
      <c r="F9" s="20">
        <v>283</v>
      </c>
      <c r="G9" s="20">
        <v>0</v>
      </c>
      <c r="H9" s="20">
        <v>1452</v>
      </c>
      <c r="I9" s="20">
        <v>134</v>
      </c>
      <c r="J9" s="20">
        <v>0</v>
      </c>
      <c r="K9" s="20">
        <v>104</v>
      </c>
      <c r="L9" s="20">
        <v>109</v>
      </c>
      <c r="M9" s="20">
        <v>0</v>
      </c>
      <c r="N9" s="20">
        <v>9841</v>
      </c>
    </row>
    <row r="10" spans="1:14" x14ac:dyDescent="0.25">
      <c r="A10" s="37" t="s">
        <v>18</v>
      </c>
      <c r="B10" s="20">
        <v>15226</v>
      </c>
      <c r="C10" s="20">
        <v>4666</v>
      </c>
      <c r="D10" s="20">
        <v>0</v>
      </c>
      <c r="E10" s="20">
        <v>7780</v>
      </c>
      <c r="F10" s="20">
        <v>257</v>
      </c>
      <c r="G10" s="20">
        <v>0</v>
      </c>
      <c r="H10" s="20">
        <v>7160</v>
      </c>
      <c r="I10" s="20">
        <v>2162</v>
      </c>
      <c r="J10" s="20">
        <v>0</v>
      </c>
      <c r="K10" s="20">
        <v>1950</v>
      </c>
      <c r="L10" s="20">
        <v>1443</v>
      </c>
      <c r="M10" s="20">
        <v>0</v>
      </c>
      <c r="N10" s="20">
        <v>40644</v>
      </c>
    </row>
    <row r="11" spans="1:14" x14ac:dyDescent="0.25">
      <c r="A11" s="37" t="s">
        <v>26</v>
      </c>
      <c r="B11" s="20">
        <v>8665</v>
      </c>
      <c r="C11" s="20">
        <v>2816</v>
      </c>
      <c r="D11" s="20">
        <v>0</v>
      </c>
      <c r="E11" s="20">
        <v>3998</v>
      </c>
      <c r="F11" s="20">
        <v>301</v>
      </c>
      <c r="G11" s="20">
        <v>0</v>
      </c>
      <c r="H11" s="20">
        <v>3343</v>
      </c>
      <c r="I11" s="20">
        <v>1049</v>
      </c>
      <c r="J11" s="20">
        <v>0</v>
      </c>
      <c r="K11" s="20">
        <v>886</v>
      </c>
      <c r="L11" s="20">
        <v>775</v>
      </c>
      <c r="M11" s="20">
        <v>0</v>
      </c>
      <c r="N11" s="20">
        <v>21833</v>
      </c>
    </row>
    <row r="12" spans="1:14" x14ac:dyDescent="0.25">
      <c r="A12" s="37" t="s">
        <v>29</v>
      </c>
      <c r="B12" s="20">
        <v>306</v>
      </c>
      <c r="C12" s="20">
        <v>66</v>
      </c>
      <c r="D12" s="20">
        <v>0</v>
      </c>
      <c r="E12" s="20">
        <v>2310</v>
      </c>
      <c r="F12" s="20">
        <v>0</v>
      </c>
      <c r="G12" s="20">
        <v>0</v>
      </c>
      <c r="H12" s="20">
        <v>104</v>
      </c>
      <c r="I12" s="20">
        <v>0</v>
      </c>
      <c r="J12" s="20">
        <v>0</v>
      </c>
      <c r="K12" s="20">
        <v>164</v>
      </c>
      <c r="L12" s="20">
        <v>85</v>
      </c>
      <c r="M12" s="20">
        <v>0</v>
      </c>
      <c r="N12" s="20">
        <v>3035</v>
      </c>
    </row>
    <row r="13" spans="1:14" x14ac:dyDescent="0.25">
      <c r="A13" s="37" t="s">
        <v>20</v>
      </c>
      <c r="B13" s="20">
        <v>5165</v>
      </c>
      <c r="C13" s="20">
        <v>1959</v>
      </c>
      <c r="D13" s="20">
        <v>93</v>
      </c>
      <c r="E13" s="20">
        <v>626</v>
      </c>
      <c r="F13" s="20">
        <v>144</v>
      </c>
      <c r="G13" s="20">
        <v>0</v>
      </c>
      <c r="H13" s="20">
        <v>1580</v>
      </c>
      <c r="I13" s="20">
        <v>602</v>
      </c>
      <c r="J13" s="20">
        <v>0</v>
      </c>
      <c r="K13" s="20">
        <v>211</v>
      </c>
      <c r="L13" s="20">
        <v>148</v>
      </c>
      <c r="M13" s="20">
        <v>0</v>
      </c>
      <c r="N13" s="20">
        <v>10528</v>
      </c>
    </row>
    <row r="14" spans="1:14" x14ac:dyDescent="0.25">
      <c r="A14" s="37" t="s">
        <v>23</v>
      </c>
      <c r="B14" s="20">
        <v>4537</v>
      </c>
      <c r="C14" s="20">
        <v>2103</v>
      </c>
      <c r="D14" s="20">
        <v>0</v>
      </c>
      <c r="E14" s="20">
        <v>469</v>
      </c>
      <c r="F14" s="20">
        <v>122</v>
      </c>
      <c r="G14" s="20">
        <v>0</v>
      </c>
      <c r="H14" s="20">
        <v>921</v>
      </c>
      <c r="I14" s="20">
        <v>706</v>
      </c>
      <c r="J14" s="20">
        <v>0</v>
      </c>
      <c r="K14" s="20">
        <v>82</v>
      </c>
      <c r="L14" s="20">
        <v>92</v>
      </c>
      <c r="M14" s="20">
        <v>0</v>
      </c>
      <c r="N14" s="20">
        <v>9032</v>
      </c>
    </row>
    <row r="15" spans="1:14" x14ac:dyDescent="0.25">
      <c r="A15" s="37" t="s">
        <v>21</v>
      </c>
      <c r="B15" s="20">
        <v>3547</v>
      </c>
      <c r="C15" s="20">
        <v>1991</v>
      </c>
      <c r="D15" s="20">
        <v>0</v>
      </c>
      <c r="E15" s="20">
        <v>44</v>
      </c>
      <c r="F15" s="20">
        <v>0</v>
      </c>
      <c r="G15" s="20">
        <v>0</v>
      </c>
      <c r="H15" s="20">
        <v>1080</v>
      </c>
      <c r="I15" s="20">
        <v>698</v>
      </c>
      <c r="J15" s="20">
        <v>0</v>
      </c>
      <c r="K15" s="20">
        <v>70</v>
      </c>
      <c r="L15" s="20">
        <v>149</v>
      </c>
      <c r="M15" s="20">
        <v>0</v>
      </c>
      <c r="N15" s="20">
        <v>7579</v>
      </c>
    </row>
    <row r="16" spans="1:14" x14ac:dyDescent="0.25">
      <c r="A16" s="37" t="s">
        <v>15</v>
      </c>
      <c r="B16" s="20">
        <v>13130</v>
      </c>
      <c r="C16" s="20">
        <v>928</v>
      </c>
      <c r="D16" s="20">
        <v>0</v>
      </c>
      <c r="E16" s="20">
        <v>0</v>
      </c>
      <c r="F16" s="20">
        <v>0</v>
      </c>
      <c r="G16" s="20">
        <v>0</v>
      </c>
      <c r="H16" s="20">
        <v>5532</v>
      </c>
      <c r="I16" s="20">
        <v>520</v>
      </c>
      <c r="J16" s="20">
        <v>0</v>
      </c>
      <c r="K16" s="20">
        <v>1207</v>
      </c>
      <c r="L16" s="20">
        <v>835</v>
      </c>
      <c r="M16" s="20">
        <v>7</v>
      </c>
      <c r="N16" s="20">
        <v>22159</v>
      </c>
    </row>
    <row r="17" spans="1:14" x14ac:dyDescent="0.25">
      <c r="A17" s="37" t="s">
        <v>32</v>
      </c>
      <c r="B17" s="20">
        <v>2639</v>
      </c>
      <c r="C17" s="20">
        <v>146</v>
      </c>
      <c r="D17" s="20">
        <v>0</v>
      </c>
      <c r="E17" s="20">
        <v>0</v>
      </c>
      <c r="F17" s="20">
        <v>0</v>
      </c>
      <c r="G17" s="20">
        <v>0</v>
      </c>
      <c r="H17" s="20">
        <v>880</v>
      </c>
      <c r="I17" s="20">
        <v>66</v>
      </c>
      <c r="J17" s="20">
        <v>0</v>
      </c>
      <c r="K17" s="20">
        <v>494</v>
      </c>
      <c r="L17" s="20">
        <v>323</v>
      </c>
      <c r="M17" s="20">
        <v>0</v>
      </c>
      <c r="N17" s="20">
        <v>4548</v>
      </c>
    </row>
    <row r="18" spans="1:14" x14ac:dyDescent="0.25">
      <c r="A18" s="37" t="s">
        <v>37</v>
      </c>
      <c r="B18" s="20">
        <v>7660</v>
      </c>
      <c r="C18" s="20">
        <v>1275</v>
      </c>
      <c r="D18" s="20">
        <v>0</v>
      </c>
      <c r="E18" s="20">
        <v>1233</v>
      </c>
      <c r="F18" s="20">
        <v>174</v>
      </c>
      <c r="G18" s="20">
        <v>0</v>
      </c>
      <c r="H18" s="20">
        <v>2347</v>
      </c>
      <c r="I18" s="20">
        <v>327</v>
      </c>
      <c r="J18" s="20">
        <v>0</v>
      </c>
      <c r="K18" s="20">
        <v>445</v>
      </c>
      <c r="L18" s="20">
        <v>296</v>
      </c>
      <c r="M18" s="20">
        <v>0</v>
      </c>
      <c r="N18" s="20">
        <v>13757</v>
      </c>
    </row>
    <row r="19" spans="1:14" x14ac:dyDescent="0.25">
      <c r="A19" s="37" t="s">
        <v>22</v>
      </c>
      <c r="B19" s="20">
        <v>4391</v>
      </c>
      <c r="C19" s="20">
        <v>1213</v>
      </c>
      <c r="D19" s="20">
        <v>0</v>
      </c>
      <c r="E19" s="20">
        <v>152</v>
      </c>
      <c r="F19" s="20">
        <v>133</v>
      </c>
      <c r="G19" s="20">
        <v>0</v>
      </c>
      <c r="H19" s="20">
        <v>1384</v>
      </c>
      <c r="I19" s="20">
        <v>413</v>
      </c>
      <c r="J19" s="20">
        <v>0</v>
      </c>
      <c r="K19" s="20">
        <v>262</v>
      </c>
      <c r="L19" s="20">
        <v>115</v>
      </c>
      <c r="M19" s="20">
        <v>0</v>
      </c>
      <c r="N19" s="20">
        <v>8063</v>
      </c>
    </row>
    <row r="20" spans="1:14" x14ac:dyDescent="0.25">
      <c r="A20" s="37" t="s">
        <v>27</v>
      </c>
      <c r="B20" s="20">
        <v>6545</v>
      </c>
      <c r="C20" s="20">
        <v>1135</v>
      </c>
      <c r="D20" s="20">
        <v>0</v>
      </c>
      <c r="E20" s="20">
        <v>0</v>
      </c>
      <c r="F20" s="20">
        <v>0</v>
      </c>
      <c r="G20" s="20">
        <v>0</v>
      </c>
      <c r="H20" s="20">
        <v>1826</v>
      </c>
      <c r="I20" s="20">
        <v>408</v>
      </c>
      <c r="J20" s="20">
        <v>0</v>
      </c>
      <c r="K20" s="20">
        <v>251</v>
      </c>
      <c r="L20" s="20">
        <v>285</v>
      </c>
      <c r="M20" s="20">
        <v>0</v>
      </c>
      <c r="N20" s="20">
        <v>10450</v>
      </c>
    </row>
    <row r="21" spans="1:14" x14ac:dyDescent="0.25">
      <c r="A21" s="37" t="s">
        <v>36</v>
      </c>
      <c r="B21" s="20">
        <v>13187</v>
      </c>
      <c r="C21" s="20">
        <v>871</v>
      </c>
      <c r="D21" s="20">
        <v>0</v>
      </c>
      <c r="E21" s="20">
        <v>0</v>
      </c>
      <c r="F21" s="20">
        <v>0</v>
      </c>
      <c r="G21" s="20">
        <v>0</v>
      </c>
      <c r="H21" s="20">
        <v>5790</v>
      </c>
      <c r="I21" s="20">
        <v>912</v>
      </c>
      <c r="J21" s="20">
        <v>0</v>
      </c>
      <c r="K21" s="20">
        <v>1060</v>
      </c>
      <c r="L21" s="20">
        <v>807</v>
      </c>
      <c r="M21" s="20">
        <v>0</v>
      </c>
      <c r="N21" s="20">
        <v>22627</v>
      </c>
    </row>
    <row r="22" spans="1:14" ht="30" x14ac:dyDescent="0.25">
      <c r="A22" s="37" t="s">
        <v>312</v>
      </c>
      <c r="B22" s="20">
        <v>9657</v>
      </c>
      <c r="C22" s="20">
        <v>2979</v>
      </c>
      <c r="D22" s="20">
        <v>0</v>
      </c>
      <c r="E22" s="20">
        <v>1</v>
      </c>
      <c r="F22" s="20">
        <v>0</v>
      </c>
      <c r="G22" s="20">
        <v>0</v>
      </c>
      <c r="H22" s="20">
        <v>3938</v>
      </c>
      <c r="I22" s="20">
        <v>1644</v>
      </c>
      <c r="J22" s="20">
        <v>0</v>
      </c>
      <c r="K22" s="20">
        <v>570</v>
      </c>
      <c r="L22" s="20">
        <v>791</v>
      </c>
      <c r="M22" s="20">
        <v>0</v>
      </c>
      <c r="N22" s="20">
        <v>19580</v>
      </c>
    </row>
    <row r="23" spans="1:14" x14ac:dyDescent="0.25">
      <c r="A23" s="37" t="s">
        <v>28</v>
      </c>
      <c r="B23" s="20">
        <v>4818</v>
      </c>
      <c r="C23" s="20">
        <v>3013</v>
      </c>
      <c r="D23" s="20">
        <v>0</v>
      </c>
      <c r="E23" s="20">
        <v>0</v>
      </c>
      <c r="F23" s="20">
        <v>0</v>
      </c>
      <c r="G23" s="20">
        <v>0</v>
      </c>
      <c r="H23" s="20">
        <v>1412</v>
      </c>
      <c r="I23" s="20">
        <v>1671</v>
      </c>
      <c r="J23" s="20">
        <v>0</v>
      </c>
      <c r="K23" s="20">
        <v>205</v>
      </c>
      <c r="L23" s="20">
        <v>205</v>
      </c>
      <c r="M23" s="20">
        <v>0</v>
      </c>
      <c r="N23" s="20">
        <v>11324</v>
      </c>
    </row>
    <row r="24" spans="1:14" x14ac:dyDescent="0.25">
      <c r="A24" s="37" t="s">
        <v>31</v>
      </c>
      <c r="B24" s="20">
        <v>9630</v>
      </c>
      <c r="C24" s="20">
        <v>377</v>
      </c>
      <c r="D24" s="20">
        <v>0</v>
      </c>
      <c r="E24" s="20">
        <v>43</v>
      </c>
      <c r="F24" s="20">
        <v>0</v>
      </c>
      <c r="G24" s="20">
        <v>0</v>
      </c>
      <c r="H24" s="20">
        <v>6460</v>
      </c>
      <c r="I24" s="20">
        <v>273</v>
      </c>
      <c r="J24" s="20">
        <v>220</v>
      </c>
      <c r="K24" s="20">
        <v>295</v>
      </c>
      <c r="L24" s="20">
        <v>362</v>
      </c>
      <c r="M24" s="20">
        <v>0</v>
      </c>
      <c r="N24" s="20">
        <v>17660</v>
      </c>
    </row>
    <row r="25" spans="1:14" x14ac:dyDescent="0.25">
      <c r="A25" s="37" t="s">
        <v>14</v>
      </c>
      <c r="B25" s="20">
        <v>10609</v>
      </c>
      <c r="C25" s="20">
        <v>3428</v>
      </c>
      <c r="D25" s="20">
        <v>0</v>
      </c>
      <c r="E25" s="20">
        <v>0</v>
      </c>
      <c r="F25" s="20">
        <v>0</v>
      </c>
      <c r="G25" s="20">
        <v>0</v>
      </c>
      <c r="H25" s="20">
        <v>4895</v>
      </c>
      <c r="I25" s="20">
        <v>3007</v>
      </c>
      <c r="J25" s="20">
        <v>0</v>
      </c>
      <c r="K25" s="20">
        <v>563</v>
      </c>
      <c r="L25" s="20">
        <v>208</v>
      </c>
      <c r="M25" s="20">
        <v>0</v>
      </c>
      <c r="N25" s="20">
        <v>22710</v>
      </c>
    </row>
    <row r="26" spans="1:14" x14ac:dyDescent="0.25">
      <c r="A26" s="37" t="s">
        <v>19</v>
      </c>
      <c r="B26" s="20">
        <v>6728</v>
      </c>
      <c r="C26" s="20">
        <v>853</v>
      </c>
      <c r="D26" s="20">
        <v>0</v>
      </c>
      <c r="E26" s="20">
        <v>6</v>
      </c>
      <c r="F26" s="20">
        <v>0</v>
      </c>
      <c r="G26" s="20">
        <v>0</v>
      </c>
      <c r="H26" s="20">
        <v>2380</v>
      </c>
      <c r="I26" s="20">
        <v>391</v>
      </c>
      <c r="J26" s="20">
        <v>0</v>
      </c>
      <c r="K26" s="20">
        <v>386</v>
      </c>
      <c r="L26" s="20">
        <v>154</v>
      </c>
      <c r="M26" s="20">
        <v>0</v>
      </c>
      <c r="N26" s="20">
        <v>10898</v>
      </c>
    </row>
    <row r="27" spans="1:14" x14ac:dyDescent="0.25">
      <c r="A27" s="37" t="s">
        <v>12</v>
      </c>
      <c r="B27" s="20">
        <v>625</v>
      </c>
      <c r="C27" s="20">
        <v>12</v>
      </c>
      <c r="D27" s="20">
        <v>0</v>
      </c>
      <c r="E27" s="20">
        <v>103</v>
      </c>
      <c r="F27" s="20">
        <v>0</v>
      </c>
      <c r="G27" s="20">
        <v>0</v>
      </c>
      <c r="H27" s="20">
        <v>550</v>
      </c>
      <c r="I27" s="20">
        <v>14</v>
      </c>
      <c r="J27" s="20">
        <v>0</v>
      </c>
      <c r="K27" s="20">
        <v>91</v>
      </c>
      <c r="L27" s="20">
        <v>51</v>
      </c>
      <c r="M27" s="20">
        <v>0</v>
      </c>
      <c r="N27" s="20">
        <v>1446</v>
      </c>
    </row>
    <row r="28" spans="1:14" x14ac:dyDescent="0.25">
      <c r="A28" s="37" t="s">
        <v>13</v>
      </c>
      <c r="B28" s="20">
        <v>0</v>
      </c>
      <c r="C28" s="20">
        <v>0</v>
      </c>
      <c r="D28" s="20">
        <v>0</v>
      </c>
      <c r="E28" s="20">
        <v>311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26</v>
      </c>
      <c r="L28" s="20">
        <v>4</v>
      </c>
      <c r="M28" s="20">
        <v>0</v>
      </c>
      <c r="N28" s="20">
        <v>341</v>
      </c>
    </row>
    <row r="29" spans="1:14" x14ac:dyDescent="0.25">
      <c r="A29" s="37" t="s">
        <v>313</v>
      </c>
      <c r="B29" s="20">
        <v>200</v>
      </c>
      <c r="C29" s="20">
        <v>0</v>
      </c>
      <c r="D29" s="20">
        <v>0</v>
      </c>
      <c r="E29" s="20">
        <v>131</v>
      </c>
      <c r="F29" s="20">
        <v>0</v>
      </c>
      <c r="G29" s="20">
        <v>0</v>
      </c>
      <c r="H29" s="20">
        <v>156</v>
      </c>
      <c r="I29" s="20">
        <v>0</v>
      </c>
      <c r="J29" s="20">
        <v>0</v>
      </c>
      <c r="K29" s="20">
        <v>20</v>
      </c>
      <c r="L29" s="20">
        <v>1</v>
      </c>
      <c r="M29" s="20">
        <v>0</v>
      </c>
      <c r="N29" s="20">
        <v>508</v>
      </c>
    </row>
    <row r="30" spans="1:14" x14ac:dyDescent="0.25">
      <c r="A30" s="37" t="s">
        <v>16</v>
      </c>
      <c r="B30" s="20">
        <v>372</v>
      </c>
      <c r="C30" s="20">
        <v>29</v>
      </c>
      <c r="D30" s="20">
        <v>0</v>
      </c>
      <c r="E30" s="20">
        <v>79</v>
      </c>
      <c r="F30" s="20">
        <v>11</v>
      </c>
      <c r="G30" s="20">
        <v>0</v>
      </c>
      <c r="H30" s="20">
        <v>123</v>
      </c>
      <c r="I30" s="20">
        <v>8</v>
      </c>
      <c r="J30" s="20">
        <v>0</v>
      </c>
      <c r="K30" s="20">
        <v>35</v>
      </c>
      <c r="L30" s="20">
        <v>31</v>
      </c>
      <c r="M30" s="20">
        <v>0</v>
      </c>
      <c r="N30" s="20">
        <v>688</v>
      </c>
    </row>
    <row r="31" spans="1:14" x14ac:dyDescent="0.25">
      <c r="A31" s="37" t="s">
        <v>33</v>
      </c>
      <c r="B31" s="20">
        <v>2081</v>
      </c>
      <c r="C31" s="20">
        <v>927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3008</v>
      </c>
    </row>
    <row r="32" spans="1:14" ht="30.75" thickBot="1" x14ac:dyDescent="0.3">
      <c r="A32" s="38" t="s">
        <v>314</v>
      </c>
      <c r="B32" s="21">
        <v>2388</v>
      </c>
      <c r="C32" s="21">
        <v>1385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3773</v>
      </c>
    </row>
    <row r="33" spans="1:14" ht="15.75" thickTop="1" x14ac:dyDescent="0.25">
      <c r="A33" s="39" t="s">
        <v>4</v>
      </c>
      <c r="B33" s="19">
        <v>159187</v>
      </c>
      <c r="C33" s="19">
        <v>40286</v>
      </c>
      <c r="D33" s="19">
        <v>93</v>
      </c>
      <c r="E33" s="19">
        <v>33015</v>
      </c>
      <c r="F33" s="19">
        <v>1712</v>
      </c>
      <c r="G33" s="19">
        <v>0</v>
      </c>
      <c r="H33" s="19">
        <v>62858</v>
      </c>
      <c r="I33" s="19">
        <v>17200</v>
      </c>
      <c r="J33" s="19">
        <v>220</v>
      </c>
      <c r="K33" s="19">
        <v>13116</v>
      </c>
      <c r="L33" s="19">
        <v>11794</v>
      </c>
      <c r="M33" s="19">
        <v>7</v>
      </c>
      <c r="N33" s="19">
        <v>339488</v>
      </c>
    </row>
    <row r="35" spans="1:14" s="1" customFormat="1" x14ac:dyDescent="0.25"/>
    <row r="39" spans="1:14" s="4" customFormat="1" x14ac:dyDescent="0.25">
      <c r="A39" s="133" t="s">
        <v>416</v>
      </c>
      <c r="B39" s="133" t="s">
        <v>302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 t="s">
        <v>4</v>
      </c>
    </row>
    <row r="40" spans="1:14" s="4" customFormat="1" x14ac:dyDescent="0.25">
      <c r="A40" s="133"/>
      <c r="B40" s="133" t="s">
        <v>315</v>
      </c>
      <c r="C40" s="133"/>
      <c r="D40" s="133"/>
      <c r="E40" s="133" t="s">
        <v>316</v>
      </c>
      <c r="F40" s="133"/>
      <c r="G40" s="133"/>
      <c r="H40" s="133" t="s">
        <v>317</v>
      </c>
      <c r="I40" s="133"/>
      <c r="J40" s="133"/>
      <c r="K40" s="133" t="s">
        <v>318</v>
      </c>
      <c r="L40" s="133"/>
      <c r="M40" s="133"/>
      <c r="N40" s="133"/>
    </row>
    <row r="41" spans="1:14" s="4" customFormat="1" ht="15.75" thickBot="1" x14ac:dyDescent="0.3">
      <c r="A41" s="134"/>
      <c r="B41" s="35" t="s">
        <v>307</v>
      </c>
      <c r="C41" s="35" t="s">
        <v>308</v>
      </c>
      <c r="D41" s="35" t="s">
        <v>309</v>
      </c>
      <c r="E41" s="35" t="s">
        <v>307</v>
      </c>
      <c r="F41" s="35" t="s">
        <v>308</v>
      </c>
      <c r="G41" s="35" t="s">
        <v>309</v>
      </c>
      <c r="H41" s="35" t="s">
        <v>307</v>
      </c>
      <c r="I41" s="35" t="s">
        <v>308</v>
      </c>
      <c r="J41" s="35" t="s">
        <v>309</v>
      </c>
      <c r="K41" s="35" t="s">
        <v>307</v>
      </c>
      <c r="L41" s="35" t="s">
        <v>308</v>
      </c>
      <c r="M41" s="35" t="s">
        <v>309</v>
      </c>
      <c r="N41" s="134"/>
    </row>
    <row r="42" spans="1:14" s="4" customFormat="1" ht="15.75" thickTop="1" x14ac:dyDescent="0.25">
      <c r="A42" s="12" t="s">
        <v>319</v>
      </c>
      <c r="B42" s="19">
        <v>34970</v>
      </c>
      <c r="C42" s="19">
        <v>7359</v>
      </c>
      <c r="D42" s="19">
        <v>0</v>
      </c>
      <c r="E42" s="19">
        <v>645</v>
      </c>
      <c r="F42" s="19">
        <v>0</v>
      </c>
      <c r="G42" s="19">
        <v>0</v>
      </c>
      <c r="H42" s="19">
        <v>16464</v>
      </c>
      <c r="I42" s="19">
        <v>4861</v>
      </c>
      <c r="J42" s="19">
        <v>165</v>
      </c>
      <c r="K42" s="19">
        <v>849</v>
      </c>
      <c r="L42" s="19">
        <v>933</v>
      </c>
      <c r="M42" s="19">
        <v>0</v>
      </c>
      <c r="N42" s="19">
        <v>66246</v>
      </c>
    </row>
    <row r="43" spans="1:14" s="4" customFormat="1" x14ac:dyDescent="0.25">
      <c r="A43" s="13" t="s">
        <v>320</v>
      </c>
      <c r="B43" s="20">
        <v>875</v>
      </c>
      <c r="C43" s="20">
        <v>299</v>
      </c>
      <c r="D43" s="20">
        <v>0</v>
      </c>
      <c r="E43" s="20">
        <v>745</v>
      </c>
      <c r="F43" s="20">
        <v>97</v>
      </c>
      <c r="G43" s="20">
        <v>0</v>
      </c>
      <c r="H43" s="20">
        <v>285</v>
      </c>
      <c r="I43" s="20">
        <v>110</v>
      </c>
      <c r="J43" s="20">
        <v>0</v>
      </c>
      <c r="K43" s="20">
        <v>154</v>
      </c>
      <c r="L43" s="20">
        <v>220</v>
      </c>
      <c r="M43" s="20">
        <v>0</v>
      </c>
      <c r="N43" s="20">
        <v>2785</v>
      </c>
    </row>
    <row r="44" spans="1:14" s="4" customFormat="1" x14ac:dyDescent="0.25">
      <c r="A44" s="13" t="s">
        <v>328</v>
      </c>
      <c r="B44" s="20">
        <v>17663</v>
      </c>
      <c r="C44" s="20">
        <v>11169</v>
      </c>
      <c r="D44" s="20">
        <v>0</v>
      </c>
      <c r="E44" s="20">
        <v>3008</v>
      </c>
      <c r="F44" s="20">
        <v>1578</v>
      </c>
      <c r="G44" s="20">
        <v>0</v>
      </c>
      <c r="H44" s="20">
        <v>6495</v>
      </c>
      <c r="I44" s="20">
        <v>4003</v>
      </c>
      <c r="J44" s="20">
        <v>0</v>
      </c>
      <c r="K44" s="20">
        <v>568</v>
      </c>
      <c r="L44" s="20">
        <v>648</v>
      </c>
      <c r="M44" s="20">
        <v>0</v>
      </c>
      <c r="N44" s="20">
        <v>45132</v>
      </c>
    </row>
    <row r="45" spans="1:14" s="4" customFormat="1" x14ac:dyDescent="0.25">
      <c r="A45" s="13" t="s">
        <v>321</v>
      </c>
      <c r="B45" s="20">
        <v>356</v>
      </c>
      <c r="C45" s="20">
        <v>941</v>
      </c>
      <c r="D45" s="20">
        <v>0</v>
      </c>
      <c r="E45" s="20">
        <v>9137</v>
      </c>
      <c r="F45" s="20">
        <v>0</v>
      </c>
      <c r="G45" s="20">
        <v>0</v>
      </c>
      <c r="H45" s="20">
        <v>0</v>
      </c>
      <c r="I45" s="20">
        <v>163</v>
      </c>
      <c r="J45" s="20">
        <v>0</v>
      </c>
      <c r="K45" s="20">
        <v>155</v>
      </c>
      <c r="L45" s="20">
        <v>554</v>
      </c>
      <c r="M45" s="20">
        <v>0</v>
      </c>
      <c r="N45" s="20">
        <v>11306</v>
      </c>
    </row>
    <row r="46" spans="1:14" s="4" customFormat="1" x14ac:dyDescent="0.25">
      <c r="A46" s="13" t="s">
        <v>322</v>
      </c>
      <c r="B46" s="20">
        <v>17459</v>
      </c>
      <c r="C46" s="20">
        <v>1418</v>
      </c>
      <c r="D46" s="20">
        <v>93</v>
      </c>
      <c r="E46" s="20">
        <v>8</v>
      </c>
      <c r="F46" s="20">
        <v>0</v>
      </c>
      <c r="G46" s="20">
        <v>0</v>
      </c>
      <c r="H46" s="20">
        <v>7399</v>
      </c>
      <c r="I46" s="20">
        <v>250</v>
      </c>
      <c r="J46" s="20">
        <v>55</v>
      </c>
      <c r="K46" s="20">
        <v>3537</v>
      </c>
      <c r="L46" s="20">
        <v>1775</v>
      </c>
      <c r="M46" s="20">
        <v>0</v>
      </c>
      <c r="N46" s="20">
        <v>31994</v>
      </c>
    </row>
    <row r="47" spans="1:14" s="4" customFormat="1" x14ac:dyDescent="0.25">
      <c r="A47" s="13" t="s">
        <v>323</v>
      </c>
      <c r="B47" s="20">
        <v>23360</v>
      </c>
      <c r="C47" s="20">
        <v>4893</v>
      </c>
      <c r="D47" s="20">
        <v>0</v>
      </c>
      <c r="E47" s="20">
        <v>1179</v>
      </c>
      <c r="F47" s="20">
        <v>17</v>
      </c>
      <c r="G47" s="20">
        <v>0</v>
      </c>
      <c r="H47" s="20">
        <v>9245</v>
      </c>
      <c r="I47" s="20">
        <v>1958</v>
      </c>
      <c r="J47" s="20">
        <v>0</v>
      </c>
      <c r="K47" s="20">
        <v>1857</v>
      </c>
      <c r="L47" s="20">
        <v>1807</v>
      </c>
      <c r="M47" s="20">
        <v>0</v>
      </c>
      <c r="N47" s="20">
        <v>44316</v>
      </c>
    </row>
    <row r="48" spans="1:14" s="4" customFormat="1" x14ac:dyDescent="0.25">
      <c r="A48" s="13" t="s">
        <v>324</v>
      </c>
      <c r="B48" s="20">
        <v>45300</v>
      </c>
      <c r="C48" s="20">
        <v>8495</v>
      </c>
      <c r="D48" s="20">
        <v>0</v>
      </c>
      <c r="E48" s="20">
        <v>3</v>
      </c>
      <c r="F48" s="20">
        <v>7</v>
      </c>
      <c r="G48" s="20">
        <v>0</v>
      </c>
      <c r="H48" s="20">
        <v>17024</v>
      </c>
      <c r="I48" s="20">
        <v>4294</v>
      </c>
      <c r="J48" s="20">
        <v>0</v>
      </c>
      <c r="K48" s="20">
        <v>3921</v>
      </c>
      <c r="L48" s="20">
        <v>3172</v>
      </c>
      <c r="M48" s="20">
        <v>7</v>
      </c>
      <c r="N48" s="20">
        <v>82223</v>
      </c>
    </row>
    <row r="49" spans="1:14" s="4" customFormat="1" x14ac:dyDescent="0.25">
      <c r="A49" s="13" t="s">
        <v>325</v>
      </c>
      <c r="B49" s="20">
        <v>5262</v>
      </c>
      <c r="C49" s="20">
        <v>733</v>
      </c>
      <c r="D49" s="20">
        <v>0</v>
      </c>
      <c r="E49" s="20">
        <v>634</v>
      </c>
      <c r="F49" s="20">
        <v>12</v>
      </c>
      <c r="G49" s="20">
        <v>0</v>
      </c>
      <c r="H49" s="20">
        <v>2237</v>
      </c>
      <c r="I49" s="20">
        <v>179</v>
      </c>
      <c r="J49" s="20">
        <v>0</v>
      </c>
      <c r="K49" s="20">
        <v>436</v>
      </c>
      <c r="L49" s="20">
        <v>492</v>
      </c>
      <c r="M49" s="20">
        <v>0</v>
      </c>
      <c r="N49" s="20">
        <v>9985</v>
      </c>
    </row>
    <row r="50" spans="1:14" s="4" customFormat="1" x14ac:dyDescent="0.25">
      <c r="A50" s="13" t="s">
        <v>326</v>
      </c>
      <c r="B50" s="20">
        <v>7077</v>
      </c>
      <c r="C50" s="20">
        <v>2951</v>
      </c>
      <c r="D50" s="20">
        <v>0</v>
      </c>
      <c r="E50" s="20">
        <v>16184</v>
      </c>
      <c r="F50" s="20">
        <v>0</v>
      </c>
      <c r="G50" s="20">
        <v>0</v>
      </c>
      <c r="H50" s="20">
        <v>1204</v>
      </c>
      <c r="I50" s="20">
        <v>387</v>
      </c>
      <c r="J50" s="20">
        <v>0</v>
      </c>
      <c r="K50" s="20">
        <v>973</v>
      </c>
      <c r="L50" s="20">
        <v>1948</v>
      </c>
      <c r="M50" s="20">
        <v>0</v>
      </c>
      <c r="N50" s="20">
        <v>30724</v>
      </c>
    </row>
    <row r="51" spans="1:14" s="4" customFormat="1" ht="15.75" thickBot="1" x14ac:dyDescent="0.3">
      <c r="A51" s="14" t="s">
        <v>327</v>
      </c>
      <c r="B51" s="21">
        <v>6865</v>
      </c>
      <c r="C51" s="21">
        <v>2028</v>
      </c>
      <c r="D51" s="21">
        <v>0</v>
      </c>
      <c r="E51" s="21">
        <v>1472</v>
      </c>
      <c r="F51" s="21">
        <v>1</v>
      </c>
      <c r="G51" s="21">
        <v>0</v>
      </c>
      <c r="H51" s="21">
        <v>2505</v>
      </c>
      <c r="I51" s="21">
        <v>995</v>
      </c>
      <c r="J51" s="21">
        <v>0</v>
      </c>
      <c r="K51" s="21">
        <v>666</v>
      </c>
      <c r="L51" s="21">
        <v>245</v>
      </c>
      <c r="M51" s="21">
        <v>0</v>
      </c>
      <c r="N51" s="21">
        <v>14777</v>
      </c>
    </row>
    <row r="52" spans="1:14" s="4" customFormat="1" ht="15.75" thickTop="1" x14ac:dyDescent="0.25">
      <c r="A52" s="12" t="s">
        <v>4</v>
      </c>
      <c r="B52" s="19">
        <v>159187</v>
      </c>
      <c r="C52" s="19">
        <v>40286</v>
      </c>
      <c r="D52" s="19">
        <v>93</v>
      </c>
      <c r="E52" s="19">
        <v>33015</v>
      </c>
      <c r="F52" s="19">
        <v>1712</v>
      </c>
      <c r="G52" s="19">
        <v>0</v>
      </c>
      <c r="H52" s="19">
        <v>62858</v>
      </c>
      <c r="I52" s="19">
        <v>17200</v>
      </c>
      <c r="J52" s="19">
        <v>220</v>
      </c>
      <c r="K52" s="19">
        <v>13116</v>
      </c>
      <c r="L52" s="19">
        <v>11794</v>
      </c>
      <c r="M52" s="19">
        <v>7</v>
      </c>
      <c r="N52" s="19">
        <v>339488</v>
      </c>
    </row>
  </sheetData>
  <mergeCells count="14">
    <mergeCell ref="A4:A6"/>
    <mergeCell ref="B4:M4"/>
    <mergeCell ref="N4:N6"/>
    <mergeCell ref="B5:D5"/>
    <mergeCell ref="E5:G5"/>
    <mergeCell ref="H5:J5"/>
    <mergeCell ref="K5:M5"/>
    <mergeCell ref="A39:A41"/>
    <mergeCell ref="B39:M39"/>
    <mergeCell ref="N39:N41"/>
    <mergeCell ref="B40:D40"/>
    <mergeCell ref="E40:G40"/>
    <mergeCell ref="H40:J40"/>
    <mergeCell ref="K40:M40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zoomScale="85" zoomScaleNormal="85" workbookViewId="0">
      <selection activeCell="B37" sqref="B37:M37"/>
    </sheetView>
  </sheetViews>
  <sheetFormatPr defaultRowHeight="15" x14ac:dyDescent="0.25"/>
  <cols>
    <col min="1" max="1" width="42.7109375" customWidth="1"/>
  </cols>
  <sheetData>
    <row r="1" spans="1:14" x14ac:dyDescent="0.25">
      <c r="A1" s="40" t="s">
        <v>424</v>
      </c>
    </row>
    <row r="2" spans="1:14" x14ac:dyDescent="0.25">
      <c r="A2" s="91">
        <v>41639</v>
      </c>
    </row>
    <row r="4" spans="1:14" s="1" customFormat="1" x14ac:dyDescent="0.25">
      <c r="A4" s="133" t="s">
        <v>412</v>
      </c>
      <c r="B4" s="133" t="s">
        <v>302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 t="s">
        <v>4</v>
      </c>
    </row>
    <row r="5" spans="1:14" s="1" customFormat="1" x14ac:dyDescent="0.25">
      <c r="A5" s="133"/>
      <c r="B5" s="133" t="s">
        <v>303</v>
      </c>
      <c r="C5" s="133"/>
      <c r="D5" s="133"/>
      <c r="E5" s="133" t="s">
        <v>304</v>
      </c>
      <c r="F5" s="133"/>
      <c r="G5" s="133"/>
      <c r="H5" s="133" t="s">
        <v>305</v>
      </c>
      <c r="I5" s="133"/>
      <c r="J5" s="133"/>
      <c r="K5" s="133" t="s">
        <v>306</v>
      </c>
      <c r="L5" s="133"/>
      <c r="M5" s="133"/>
      <c r="N5" s="133"/>
    </row>
    <row r="6" spans="1:14" s="1" customFormat="1" ht="15.75" thickBot="1" x14ac:dyDescent="0.3">
      <c r="A6" s="134"/>
      <c r="B6" s="90" t="s">
        <v>307</v>
      </c>
      <c r="C6" s="90" t="s">
        <v>308</v>
      </c>
      <c r="D6" s="90" t="s">
        <v>309</v>
      </c>
      <c r="E6" s="90" t="s">
        <v>307</v>
      </c>
      <c r="F6" s="90" t="s">
        <v>308</v>
      </c>
      <c r="G6" s="90" t="s">
        <v>309</v>
      </c>
      <c r="H6" s="90" t="s">
        <v>307</v>
      </c>
      <c r="I6" s="90" t="s">
        <v>308</v>
      </c>
      <c r="J6" s="90" t="s">
        <v>309</v>
      </c>
      <c r="K6" s="90" t="s">
        <v>307</v>
      </c>
      <c r="L6" s="90" t="s">
        <v>308</v>
      </c>
      <c r="M6" s="90" t="s">
        <v>309</v>
      </c>
      <c r="N6" s="134"/>
    </row>
    <row r="7" spans="1:14" ht="15.75" thickTop="1" x14ac:dyDescent="0.25">
      <c r="A7" s="36" t="s">
        <v>25</v>
      </c>
      <c r="B7" s="19">
        <v>150</v>
      </c>
      <c r="C7" s="19">
        <v>0</v>
      </c>
      <c r="D7" s="19">
        <v>0</v>
      </c>
      <c r="E7" s="19">
        <v>1939</v>
      </c>
      <c r="F7" s="19">
        <v>0</v>
      </c>
      <c r="G7" s="19">
        <v>0</v>
      </c>
      <c r="H7" s="19">
        <v>268</v>
      </c>
      <c r="I7" s="19">
        <v>1</v>
      </c>
      <c r="J7" s="19">
        <v>0</v>
      </c>
      <c r="K7" s="19">
        <v>16</v>
      </c>
      <c r="L7" s="19">
        <v>25</v>
      </c>
      <c r="M7" s="19">
        <v>0</v>
      </c>
      <c r="N7" s="19">
        <v>2399</v>
      </c>
    </row>
    <row r="8" spans="1:14" x14ac:dyDescent="0.25">
      <c r="A8" s="37" t="s">
        <v>17</v>
      </c>
      <c r="B8" s="20">
        <v>0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1</v>
      </c>
      <c r="L8" s="20">
        <v>0</v>
      </c>
      <c r="M8" s="20">
        <v>0</v>
      </c>
      <c r="N8" s="20">
        <v>1</v>
      </c>
    </row>
    <row r="9" spans="1:14" ht="30" x14ac:dyDescent="0.25">
      <c r="A9" s="37" t="s">
        <v>311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9</v>
      </c>
      <c r="I9" s="20">
        <v>0</v>
      </c>
      <c r="J9" s="20">
        <v>0</v>
      </c>
      <c r="K9" s="20">
        <v>0</v>
      </c>
      <c r="L9" s="20">
        <v>1</v>
      </c>
      <c r="M9" s="20">
        <v>0</v>
      </c>
      <c r="N9" s="20">
        <v>10</v>
      </c>
    </row>
    <row r="10" spans="1:14" x14ac:dyDescent="0.25">
      <c r="A10" s="37" t="s">
        <v>18</v>
      </c>
      <c r="B10" s="20">
        <v>3</v>
      </c>
      <c r="C10" s="20">
        <v>3</v>
      </c>
      <c r="D10" s="20">
        <v>0</v>
      </c>
      <c r="E10" s="20">
        <v>507</v>
      </c>
      <c r="F10" s="20">
        <v>0</v>
      </c>
      <c r="G10" s="20">
        <v>0</v>
      </c>
      <c r="H10" s="20">
        <v>92</v>
      </c>
      <c r="I10" s="20">
        <v>1</v>
      </c>
      <c r="J10" s="20">
        <v>0</v>
      </c>
      <c r="K10" s="20">
        <v>15</v>
      </c>
      <c r="L10" s="20">
        <v>9</v>
      </c>
      <c r="M10" s="20">
        <v>0</v>
      </c>
      <c r="N10" s="20">
        <v>630</v>
      </c>
    </row>
    <row r="11" spans="1:14" x14ac:dyDescent="0.25">
      <c r="A11" s="37" t="s">
        <v>26</v>
      </c>
      <c r="B11" s="20">
        <v>0</v>
      </c>
      <c r="C11" s="20">
        <v>0</v>
      </c>
      <c r="D11" s="20">
        <v>0</v>
      </c>
      <c r="E11" s="20">
        <v>305</v>
      </c>
      <c r="F11" s="20">
        <v>0</v>
      </c>
      <c r="G11" s="20">
        <v>0</v>
      </c>
      <c r="H11" s="20">
        <v>11</v>
      </c>
      <c r="I11" s="20">
        <v>0</v>
      </c>
      <c r="J11" s="20">
        <v>0</v>
      </c>
      <c r="K11" s="20">
        <v>18</v>
      </c>
      <c r="L11" s="20">
        <v>3</v>
      </c>
      <c r="M11" s="20">
        <v>0</v>
      </c>
      <c r="N11" s="20">
        <v>337</v>
      </c>
    </row>
    <row r="12" spans="1:14" x14ac:dyDescent="0.25">
      <c r="A12" s="37" t="s">
        <v>29</v>
      </c>
      <c r="B12" s="20">
        <v>0</v>
      </c>
      <c r="C12" s="20">
        <v>0</v>
      </c>
      <c r="D12" s="20">
        <v>0</v>
      </c>
      <c r="E12" s="20">
        <v>285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285</v>
      </c>
    </row>
    <row r="13" spans="1:14" x14ac:dyDescent="0.25">
      <c r="A13" s="37" t="s">
        <v>20</v>
      </c>
      <c r="B13" s="20">
        <v>115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1</v>
      </c>
      <c r="M13" s="20">
        <v>0</v>
      </c>
      <c r="N13" s="20">
        <v>116</v>
      </c>
    </row>
    <row r="14" spans="1:14" x14ac:dyDescent="0.25">
      <c r="A14" s="37" t="s">
        <v>23</v>
      </c>
      <c r="B14" s="20">
        <v>1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2</v>
      </c>
      <c r="I14" s="20">
        <v>0</v>
      </c>
      <c r="J14" s="20">
        <v>0</v>
      </c>
      <c r="K14" s="20">
        <v>2</v>
      </c>
      <c r="L14" s="20">
        <v>0</v>
      </c>
      <c r="M14" s="20">
        <v>0</v>
      </c>
      <c r="N14" s="20">
        <v>5</v>
      </c>
    </row>
    <row r="15" spans="1:14" x14ac:dyDescent="0.25">
      <c r="A15" s="37" t="s">
        <v>15</v>
      </c>
      <c r="B15" s="20">
        <v>69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161</v>
      </c>
      <c r="I15" s="20">
        <v>0</v>
      </c>
      <c r="J15" s="20">
        <v>0</v>
      </c>
      <c r="K15" s="20">
        <v>11</v>
      </c>
      <c r="L15" s="20">
        <v>5</v>
      </c>
      <c r="M15" s="20">
        <v>0</v>
      </c>
      <c r="N15" s="20">
        <v>246</v>
      </c>
    </row>
    <row r="16" spans="1:14" x14ac:dyDescent="0.25">
      <c r="A16" s="37" t="s">
        <v>32</v>
      </c>
      <c r="B16" s="20">
        <v>9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61</v>
      </c>
      <c r="I16" s="20">
        <v>0</v>
      </c>
      <c r="J16" s="20">
        <v>0</v>
      </c>
      <c r="K16" s="20">
        <v>5</v>
      </c>
      <c r="L16" s="20">
        <v>2</v>
      </c>
      <c r="M16" s="20">
        <v>0</v>
      </c>
      <c r="N16" s="20">
        <v>77</v>
      </c>
    </row>
    <row r="17" spans="1:14" x14ac:dyDescent="0.25">
      <c r="A17" s="37" t="s">
        <v>37</v>
      </c>
      <c r="B17" s="20">
        <v>1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2</v>
      </c>
      <c r="M17" s="20">
        <v>0</v>
      </c>
      <c r="N17" s="20">
        <v>3</v>
      </c>
    </row>
    <row r="18" spans="1:14" x14ac:dyDescent="0.25">
      <c r="A18" s="37" t="s">
        <v>22</v>
      </c>
      <c r="B18" s="20">
        <v>3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1</v>
      </c>
      <c r="J18" s="20">
        <v>0</v>
      </c>
      <c r="K18" s="20">
        <v>2</v>
      </c>
      <c r="L18" s="20">
        <v>0</v>
      </c>
      <c r="M18" s="20">
        <v>0</v>
      </c>
      <c r="N18" s="20">
        <v>6</v>
      </c>
    </row>
    <row r="19" spans="1:14" x14ac:dyDescent="0.25">
      <c r="A19" s="37" t="s">
        <v>27</v>
      </c>
      <c r="B19" s="20">
        <v>3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6</v>
      </c>
      <c r="I19" s="20">
        <v>0</v>
      </c>
      <c r="J19" s="20">
        <v>0</v>
      </c>
      <c r="K19" s="20">
        <v>11</v>
      </c>
      <c r="L19" s="20">
        <v>2</v>
      </c>
      <c r="M19" s="20">
        <v>0</v>
      </c>
      <c r="N19" s="20">
        <v>22</v>
      </c>
    </row>
    <row r="20" spans="1:14" x14ac:dyDescent="0.25">
      <c r="A20" s="37" t="s">
        <v>36</v>
      </c>
      <c r="B20" s="20">
        <v>3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38</v>
      </c>
      <c r="I20" s="20">
        <v>0</v>
      </c>
      <c r="J20" s="20">
        <v>0</v>
      </c>
      <c r="K20" s="20">
        <v>2</v>
      </c>
      <c r="L20" s="20">
        <v>2</v>
      </c>
      <c r="M20" s="20">
        <v>0</v>
      </c>
      <c r="N20" s="20">
        <v>45</v>
      </c>
    </row>
    <row r="21" spans="1:14" ht="30" x14ac:dyDescent="0.25">
      <c r="A21" s="37" t="s">
        <v>312</v>
      </c>
      <c r="B21" s="20">
        <v>19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31</v>
      </c>
      <c r="I21" s="20">
        <v>0</v>
      </c>
      <c r="J21" s="20">
        <v>0</v>
      </c>
      <c r="K21" s="20">
        <v>1</v>
      </c>
      <c r="L21" s="20">
        <v>10</v>
      </c>
      <c r="M21" s="20">
        <v>0</v>
      </c>
      <c r="N21" s="20">
        <v>61</v>
      </c>
    </row>
    <row r="22" spans="1:14" x14ac:dyDescent="0.25">
      <c r="A22" s="37" t="s">
        <v>28</v>
      </c>
      <c r="B22" s="20">
        <v>4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14</v>
      </c>
      <c r="I22" s="20">
        <v>0</v>
      </c>
      <c r="J22" s="20">
        <v>0</v>
      </c>
      <c r="K22" s="20">
        <v>15</v>
      </c>
      <c r="L22" s="20">
        <v>8</v>
      </c>
      <c r="M22" s="20">
        <v>0</v>
      </c>
      <c r="N22" s="20">
        <v>41</v>
      </c>
    </row>
    <row r="23" spans="1:14" x14ac:dyDescent="0.25">
      <c r="A23" s="37" t="s">
        <v>31</v>
      </c>
      <c r="B23" s="20">
        <v>134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194</v>
      </c>
      <c r="I23" s="20">
        <v>0</v>
      </c>
      <c r="J23" s="20">
        <v>0</v>
      </c>
      <c r="K23" s="20">
        <v>1</v>
      </c>
      <c r="L23" s="20">
        <v>12</v>
      </c>
      <c r="M23" s="20">
        <v>0</v>
      </c>
      <c r="N23" s="20">
        <v>341</v>
      </c>
    </row>
    <row r="24" spans="1:14" x14ac:dyDescent="0.25">
      <c r="A24" s="37" t="s">
        <v>14</v>
      </c>
      <c r="B24" s="20">
        <v>16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8</v>
      </c>
      <c r="I24" s="20">
        <v>0</v>
      </c>
      <c r="J24" s="20">
        <v>0</v>
      </c>
      <c r="K24" s="20">
        <v>21</v>
      </c>
      <c r="L24" s="20">
        <v>0</v>
      </c>
      <c r="M24" s="20">
        <v>0</v>
      </c>
      <c r="N24" s="20">
        <v>45</v>
      </c>
    </row>
    <row r="25" spans="1:14" x14ac:dyDescent="0.25">
      <c r="A25" s="37" t="s">
        <v>19</v>
      </c>
      <c r="B25" s="20">
        <v>21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25</v>
      </c>
      <c r="I25" s="20">
        <v>0</v>
      </c>
      <c r="J25" s="20">
        <v>0</v>
      </c>
      <c r="K25" s="20">
        <v>1</v>
      </c>
      <c r="L25" s="20">
        <v>20</v>
      </c>
      <c r="M25" s="20">
        <v>0</v>
      </c>
      <c r="N25" s="20">
        <v>67</v>
      </c>
    </row>
    <row r="26" spans="1:14" x14ac:dyDescent="0.25">
      <c r="A26" s="37" t="s">
        <v>12</v>
      </c>
      <c r="B26" s="20">
        <v>8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48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56</v>
      </c>
    </row>
    <row r="27" spans="1:14" x14ac:dyDescent="0.25">
      <c r="A27" s="37" t="s">
        <v>313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14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14</v>
      </c>
    </row>
    <row r="28" spans="1:14" ht="15.75" thickBot="1" x14ac:dyDescent="0.3">
      <c r="A28" s="38" t="s">
        <v>16</v>
      </c>
      <c r="B28" s="21">
        <v>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1</v>
      </c>
      <c r="L28" s="21">
        <v>0</v>
      </c>
      <c r="M28" s="21">
        <v>0</v>
      </c>
      <c r="N28" s="21">
        <v>2</v>
      </c>
    </row>
    <row r="29" spans="1:14" ht="15.75" thickTop="1" x14ac:dyDescent="0.25">
      <c r="A29" s="36" t="s">
        <v>4</v>
      </c>
      <c r="B29" s="19">
        <v>560</v>
      </c>
      <c r="C29" s="19">
        <v>3</v>
      </c>
      <c r="D29" s="19">
        <v>0</v>
      </c>
      <c r="E29" s="19">
        <v>3036</v>
      </c>
      <c r="F29" s="19">
        <v>0</v>
      </c>
      <c r="G29" s="19">
        <v>0</v>
      </c>
      <c r="H29" s="19">
        <v>982</v>
      </c>
      <c r="I29" s="19">
        <v>3</v>
      </c>
      <c r="J29" s="19">
        <v>0</v>
      </c>
      <c r="K29" s="19">
        <v>123</v>
      </c>
      <c r="L29" s="19">
        <v>102</v>
      </c>
      <c r="M29" s="19">
        <v>0</v>
      </c>
      <c r="N29" s="19">
        <v>4809</v>
      </c>
    </row>
    <row r="31" spans="1:14" x14ac:dyDescent="0.25"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</row>
    <row r="34" spans="1:14" x14ac:dyDescent="0.25">
      <c r="A34" s="40"/>
    </row>
    <row r="35" spans="1:14" x14ac:dyDescent="0.25">
      <c r="A35" s="133" t="s">
        <v>416</v>
      </c>
      <c r="B35" s="133" t="s">
        <v>302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 t="s">
        <v>4</v>
      </c>
    </row>
    <row r="36" spans="1:14" x14ac:dyDescent="0.25">
      <c r="A36" s="133"/>
      <c r="B36" s="133" t="s">
        <v>303</v>
      </c>
      <c r="C36" s="133"/>
      <c r="D36" s="133"/>
      <c r="E36" s="133" t="s">
        <v>304</v>
      </c>
      <c r="F36" s="133"/>
      <c r="G36" s="133"/>
      <c r="H36" s="133" t="s">
        <v>305</v>
      </c>
      <c r="I36" s="133"/>
      <c r="J36" s="133"/>
      <c r="K36" s="133" t="s">
        <v>306</v>
      </c>
      <c r="L36" s="133"/>
      <c r="M36" s="133"/>
      <c r="N36" s="133"/>
    </row>
    <row r="37" spans="1:14" ht="15.75" thickBot="1" x14ac:dyDescent="0.3">
      <c r="A37" s="134"/>
      <c r="B37" s="90" t="s">
        <v>307</v>
      </c>
      <c r="C37" s="90" t="s">
        <v>308</v>
      </c>
      <c r="D37" s="90" t="s">
        <v>309</v>
      </c>
      <c r="E37" s="90" t="s">
        <v>307</v>
      </c>
      <c r="F37" s="90" t="s">
        <v>308</v>
      </c>
      <c r="G37" s="90" t="s">
        <v>309</v>
      </c>
      <c r="H37" s="90" t="s">
        <v>307</v>
      </c>
      <c r="I37" s="90" t="s">
        <v>308</v>
      </c>
      <c r="J37" s="90" t="s">
        <v>309</v>
      </c>
      <c r="K37" s="90" t="s">
        <v>307</v>
      </c>
      <c r="L37" s="90" t="s">
        <v>308</v>
      </c>
      <c r="M37" s="90" t="s">
        <v>309</v>
      </c>
      <c r="N37" s="134"/>
    </row>
    <row r="38" spans="1:14" ht="15.75" thickTop="1" x14ac:dyDescent="0.25">
      <c r="A38" s="5" t="s">
        <v>369</v>
      </c>
      <c r="B38" s="61">
        <v>212</v>
      </c>
      <c r="C38" s="61">
        <v>0</v>
      </c>
      <c r="D38" s="61">
        <v>0</v>
      </c>
      <c r="E38" s="61">
        <v>0</v>
      </c>
      <c r="F38" s="61">
        <v>0</v>
      </c>
      <c r="G38" s="61">
        <v>0</v>
      </c>
      <c r="H38" s="61">
        <v>354</v>
      </c>
      <c r="I38" s="61">
        <v>0</v>
      </c>
      <c r="J38" s="61">
        <v>0</v>
      </c>
      <c r="K38" s="61">
        <v>29</v>
      </c>
      <c r="L38" s="61">
        <v>45</v>
      </c>
      <c r="M38" s="61">
        <v>0</v>
      </c>
      <c r="N38" s="62">
        <f>SUM(B38:M38)</f>
        <v>640</v>
      </c>
    </row>
    <row r="39" spans="1:14" x14ac:dyDescent="0.25">
      <c r="A39" s="6" t="s">
        <v>320</v>
      </c>
      <c r="B39" s="63">
        <v>0</v>
      </c>
      <c r="C39" s="63">
        <v>0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1</v>
      </c>
      <c r="L39" s="63">
        <v>0</v>
      </c>
      <c r="M39" s="63">
        <v>0</v>
      </c>
      <c r="N39" s="64">
        <f t="shared" ref="N39:N47" si="0">SUM(B39:M39)</f>
        <v>1</v>
      </c>
    </row>
    <row r="40" spans="1:14" x14ac:dyDescent="0.25">
      <c r="A40" s="6" t="s">
        <v>370</v>
      </c>
      <c r="B40" s="63">
        <v>8</v>
      </c>
      <c r="C40" s="63">
        <v>3</v>
      </c>
      <c r="D40" s="63">
        <v>0</v>
      </c>
      <c r="E40" s="63">
        <v>0</v>
      </c>
      <c r="F40" s="63">
        <v>0</v>
      </c>
      <c r="G40" s="63">
        <v>0</v>
      </c>
      <c r="H40" s="63">
        <v>40</v>
      </c>
      <c r="I40" s="63">
        <v>1</v>
      </c>
      <c r="J40" s="63">
        <v>0</v>
      </c>
      <c r="K40" s="63">
        <v>14</v>
      </c>
      <c r="L40" s="63">
        <v>7</v>
      </c>
      <c r="M40" s="63">
        <v>0</v>
      </c>
      <c r="N40" s="64">
        <f t="shared" si="0"/>
        <v>73</v>
      </c>
    </row>
    <row r="41" spans="1:14" x14ac:dyDescent="0.25">
      <c r="A41" s="6" t="s">
        <v>371</v>
      </c>
      <c r="B41" s="63">
        <v>0</v>
      </c>
      <c r="C41" s="63">
        <v>0</v>
      </c>
      <c r="D41" s="63">
        <v>0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0</v>
      </c>
      <c r="M41" s="63">
        <v>0</v>
      </c>
      <c r="N41" s="64">
        <f t="shared" si="0"/>
        <v>0</v>
      </c>
    </row>
    <row r="42" spans="1:14" x14ac:dyDescent="0.25">
      <c r="A42" s="6" t="s">
        <v>372</v>
      </c>
      <c r="B42" s="63">
        <v>27</v>
      </c>
      <c r="C42" s="63">
        <v>0</v>
      </c>
      <c r="D42" s="63">
        <v>0</v>
      </c>
      <c r="E42" s="63">
        <v>0</v>
      </c>
      <c r="F42" s="63">
        <v>0</v>
      </c>
      <c r="G42" s="63">
        <v>0</v>
      </c>
      <c r="H42" s="63">
        <v>35</v>
      </c>
      <c r="I42" s="63">
        <v>0</v>
      </c>
      <c r="J42" s="63">
        <v>0</v>
      </c>
      <c r="K42" s="63">
        <v>13</v>
      </c>
      <c r="L42" s="63">
        <v>13</v>
      </c>
      <c r="M42" s="63">
        <v>0</v>
      </c>
      <c r="N42" s="64">
        <f t="shared" si="0"/>
        <v>88</v>
      </c>
    </row>
    <row r="43" spans="1:14" x14ac:dyDescent="0.25">
      <c r="A43" s="6" t="s">
        <v>373</v>
      </c>
      <c r="B43" s="63">
        <v>47</v>
      </c>
      <c r="C43" s="63">
        <v>0</v>
      </c>
      <c r="D43" s="63">
        <v>0</v>
      </c>
      <c r="E43" s="63">
        <v>0</v>
      </c>
      <c r="F43" s="63">
        <v>0</v>
      </c>
      <c r="G43" s="63">
        <v>0</v>
      </c>
      <c r="H43" s="63">
        <v>256</v>
      </c>
      <c r="I43" s="63">
        <v>1</v>
      </c>
      <c r="J43" s="63">
        <v>0</v>
      </c>
      <c r="K43" s="63">
        <v>17</v>
      </c>
      <c r="L43" s="63">
        <v>19</v>
      </c>
      <c r="M43" s="63">
        <v>0</v>
      </c>
      <c r="N43" s="64">
        <f t="shared" si="0"/>
        <v>340</v>
      </c>
    </row>
    <row r="44" spans="1:14" x14ac:dyDescent="0.25">
      <c r="A44" s="6" t="s">
        <v>374</v>
      </c>
      <c r="B44" s="63">
        <v>59</v>
      </c>
      <c r="C44" s="63">
        <v>0</v>
      </c>
      <c r="D44" s="63">
        <v>0</v>
      </c>
      <c r="E44" s="63">
        <v>0</v>
      </c>
      <c r="F44" s="63">
        <v>0</v>
      </c>
      <c r="G44" s="63">
        <v>0</v>
      </c>
      <c r="H44" s="63">
        <v>216</v>
      </c>
      <c r="I44" s="63">
        <v>1</v>
      </c>
      <c r="J44" s="63">
        <v>0</v>
      </c>
      <c r="K44" s="63">
        <v>36</v>
      </c>
      <c r="L44" s="63">
        <v>16</v>
      </c>
      <c r="M44" s="63">
        <v>0</v>
      </c>
      <c r="N44" s="64">
        <f t="shared" si="0"/>
        <v>328</v>
      </c>
    </row>
    <row r="45" spans="1:14" x14ac:dyDescent="0.25">
      <c r="A45" s="6" t="s">
        <v>375</v>
      </c>
      <c r="B45" s="63">
        <v>9</v>
      </c>
      <c r="C45" s="63">
        <v>0</v>
      </c>
      <c r="D45" s="63">
        <v>0</v>
      </c>
      <c r="E45" s="63">
        <v>0</v>
      </c>
      <c r="F45" s="63">
        <v>0</v>
      </c>
      <c r="G45" s="63">
        <v>0</v>
      </c>
      <c r="H45" s="63">
        <v>71</v>
      </c>
      <c r="I45" s="63">
        <v>0</v>
      </c>
      <c r="J45" s="63">
        <v>0</v>
      </c>
      <c r="K45" s="63">
        <v>4</v>
      </c>
      <c r="L45" s="63">
        <v>0</v>
      </c>
      <c r="M45" s="63">
        <v>0</v>
      </c>
      <c r="N45" s="64">
        <f t="shared" si="0"/>
        <v>84</v>
      </c>
    </row>
    <row r="46" spans="1:14" x14ac:dyDescent="0.25">
      <c r="A46" s="6" t="s">
        <v>376</v>
      </c>
      <c r="B46" s="63">
        <v>195</v>
      </c>
      <c r="C46" s="63">
        <v>0</v>
      </c>
      <c r="D46" s="63">
        <v>0</v>
      </c>
      <c r="E46" s="64">
        <v>2856</v>
      </c>
      <c r="F46" s="63">
        <v>0</v>
      </c>
      <c r="G46" s="63">
        <v>0</v>
      </c>
      <c r="H46" s="63">
        <v>5</v>
      </c>
      <c r="I46" s="63">
        <v>0</v>
      </c>
      <c r="J46" s="63">
        <v>0</v>
      </c>
      <c r="K46" s="63">
        <v>5</v>
      </c>
      <c r="L46" s="63">
        <v>2</v>
      </c>
      <c r="M46" s="63">
        <v>0</v>
      </c>
      <c r="N46" s="64">
        <f t="shared" si="0"/>
        <v>3063</v>
      </c>
    </row>
    <row r="47" spans="1:14" ht="15.75" thickBot="1" x14ac:dyDescent="0.3">
      <c r="A47" s="81" t="s">
        <v>377</v>
      </c>
      <c r="B47" s="65">
        <v>3</v>
      </c>
      <c r="C47" s="65">
        <v>0</v>
      </c>
      <c r="D47" s="65">
        <v>0</v>
      </c>
      <c r="E47" s="65">
        <v>180</v>
      </c>
      <c r="F47" s="65">
        <v>0</v>
      </c>
      <c r="G47" s="65">
        <v>0</v>
      </c>
      <c r="H47" s="65">
        <v>5</v>
      </c>
      <c r="I47" s="65">
        <v>0</v>
      </c>
      <c r="J47" s="65">
        <v>0</v>
      </c>
      <c r="K47" s="65">
        <v>4</v>
      </c>
      <c r="L47" s="65">
        <v>0</v>
      </c>
      <c r="M47" s="65">
        <v>0</v>
      </c>
      <c r="N47" s="66">
        <f t="shared" si="0"/>
        <v>192</v>
      </c>
    </row>
    <row r="48" spans="1:14" ht="15.75" thickTop="1" x14ac:dyDescent="0.25">
      <c r="A48" s="9" t="s">
        <v>4</v>
      </c>
      <c r="B48" s="19">
        <f>SUM(B38:B47)</f>
        <v>560</v>
      </c>
      <c r="C48" s="19">
        <f t="shared" ref="C48:N48" si="1">SUM(C38:C47)</f>
        <v>3</v>
      </c>
      <c r="D48" s="19">
        <f t="shared" si="1"/>
        <v>0</v>
      </c>
      <c r="E48" s="19">
        <f t="shared" si="1"/>
        <v>3036</v>
      </c>
      <c r="F48" s="19">
        <f t="shared" si="1"/>
        <v>0</v>
      </c>
      <c r="G48" s="19">
        <f t="shared" si="1"/>
        <v>0</v>
      </c>
      <c r="H48" s="19">
        <f t="shared" si="1"/>
        <v>982</v>
      </c>
      <c r="I48" s="19">
        <f t="shared" si="1"/>
        <v>3</v>
      </c>
      <c r="J48" s="19">
        <f t="shared" si="1"/>
        <v>0</v>
      </c>
      <c r="K48" s="19">
        <f t="shared" si="1"/>
        <v>123</v>
      </c>
      <c r="L48" s="19">
        <f t="shared" si="1"/>
        <v>102</v>
      </c>
      <c r="M48" s="19">
        <f t="shared" si="1"/>
        <v>0</v>
      </c>
      <c r="N48" s="19">
        <f t="shared" si="1"/>
        <v>4809</v>
      </c>
    </row>
  </sheetData>
  <mergeCells count="14">
    <mergeCell ref="A4:A6"/>
    <mergeCell ref="B4:M4"/>
    <mergeCell ref="N4:N6"/>
    <mergeCell ref="B5:D5"/>
    <mergeCell ref="E5:G5"/>
    <mergeCell ref="H5:J5"/>
    <mergeCell ref="K5:M5"/>
    <mergeCell ref="A35:A37"/>
    <mergeCell ref="B35:M35"/>
    <mergeCell ref="N35:N37"/>
    <mergeCell ref="B36:D36"/>
    <mergeCell ref="E36:G36"/>
    <mergeCell ref="H36:J36"/>
    <mergeCell ref="K36:M36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zoomScale="85" zoomScaleNormal="85" workbookViewId="0">
      <selection sqref="A1:XFD1048576"/>
    </sheetView>
  </sheetViews>
  <sheetFormatPr defaultRowHeight="15" x14ac:dyDescent="0.25"/>
  <cols>
    <col min="1" max="1" width="42.7109375" style="1" customWidth="1"/>
    <col min="2" max="16384" width="9.140625" style="1"/>
  </cols>
  <sheetData>
    <row r="1" spans="1:14" x14ac:dyDescent="0.25">
      <c r="A1" s="40" t="s">
        <v>421</v>
      </c>
    </row>
    <row r="2" spans="1:14" x14ac:dyDescent="0.25">
      <c r="A2" s="91">
        <v>41639</v>
      </c>
    </row>
    <row r="4" spans="1:14" x14ac:dyDescent="0.25">
      <c r="A4" s="133" t="s">
        <v>412</v>
      </c>
      <c r="B4" s="133" t="s">
        <v>302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 t="s">
        <v>4</v>
      </c>
    </row>
    <row r="5" spans="1:14" x14ac:dyDescent="0.25">
      <c r="A5" s="133"/>
      <c r="B5" s="133" t="s">
        <v>303</v>
      </c>
      <c r="C5" s="133"/>
      <c r="D5" s="133"/>
      <c r="E5" s="133" t="s">
        <v>304</v>
      </c>
      <c r="F5" s="133"/>
      <c r="G5" s="133"/>
      <c r="H5" s="133" t="s">
        <v>305</v>
      </c>
      <c r="I5" s="133"/>
      <c r="J5" s="133"/>
      <c r="K5" s="133" t="s">
        <v>306</v>
      </c>
      <c r="L5" s="133"/>
      <c r="M5" s="133"/>
      <c r="N5" s="133"/>
    </row>
    <row r="6" spans="1:14" ht="15.75" thickBot="1" x14ac:dyDescent="0.3">
      <c r="A6" s="134"/>
      <c r="B6" s="90" t="s">
        <v>307</v>
      </c>
      <c r="C6" s="90" t="s">
        <v>308</v>
      </c>
      <c r="D6" s="90" t="s">
        <v>309</v>
      </c>
      <c r="E6" s="90" t="s">
        <v>307</v>
      </c>
      <c r="F6" s="90" t="s">
        <v>308</v>
      </c>
      <c r="G6" s="90" t="s">
        <v>309</v>
      </c>
      <c r="H6" s="90" t="s">
        <v>307</v>
      </c>
      <c r="I6" s="90" t="s">
        <v>308</v>
      </c>
      <c r="J6" s="90" t="s">
        <v>309</v>
      </c>
      <c r="K6" s="90" t="s">
        <v>307</v>
      </c>
      <c r="L6" s="90" t="s">
        <v>308</v>
      </c>
      <c r="M6" s="90" t="s">
        <v>309</v>
      </c>
      <c r="N6" s="134"/>
    </row>
    <row r="7" spans="1:14" ht="15.75" thickTop="1" x14ac:dyDescent="0.25">
      <c r="A7" s="36" t="s">
        <v>25</v>
      </c>
      <c r="B7" s="19">
        <v>450</v>
      </c>
      <c r="C7" s="19">
        <v>2003</v>
      </c>
      <c r="D7" s="19">
        <v>0</v>
      </c>
      <c r="E7" s="19">
        <v>519</v>
      </c>
      <c r="F7" s="19">
        <v>196</v>
      </c>
      <c r="G7" s="19">
        <v>0</v>
      </c>
      <c r="H7" s="19">
        <v>390</v>
      </c>
      <c r="I7" s="19">
        <v>661</v>
      </c>
      <c r="J7" s="19">
        <v>0</v>
      </c>
      <c r="K7" s="19">
        <v>684</v>
      </c>
      <c r="L7" s="19">
        <v>3445</v>
      </c>
      <c r="M7" s="19">
        <v>0</v>
      </c>
      <c r="N7" s="19">
        <v>8348</v>
      </c>
    </row>
    <row r="8" spans="1:14" x14ac:dyDescent="0.25">
      <c r="A8" s="37" t="s">
        <v>17</v>
      </c>
      <c r="B8" s="20">
        <v>52</v>
      </c>
      <c r="C8" s="20">
        <v>1396</v>
      </c>
      <c r="D8" s="20">
        <v>0</v>
      </c>
      <c r="E8" s="20">
        <v>7</v>
      </c>
      <c r="F8" s="20">
        <v>24</v>
      </c>
      <c r="G8" s="20">
        <v>0</v>
      </c>
      <c r="H8" s="20">
        <v>16</v>
      </c>
      <c r="I8" s="20">
        <v>467</v>
      </c>
      <c r="J8" s="20">
        <v>0</v>
      </c>
      <c r="K8" s="20">
        <v>93</v>
      </c>
      <c r="L8" s="20">
        <v>129</v>
      </c>
      <c r="M8" s="20">
        <v>0</v>
      </c>
      <c r="N8" s="20">
        <v>2184</v>
      </c>
    </row>
    <row r="9" spans="1:14" ht="30" x14ac:dyDescent="0.25">
      <c r="A9" s="37" t="s">
        <v>311</v>
      </c>
      <c r="B9" s="20">
        <v>135</v>
      </c>
      <c r="C9" s="20">
        <v>1053</v>
      </c>
      <c r="D9" s="20">
        <v>0</v>
      </c>
      <c r="E9" s="20">
        <v>5</v>
      </c>
      <c r="F9" s="20">
        <v>176</v>
      </c>
      <c r="G9" s="20">
        <v>0</v>
      </c>
      <c r="H9" s="20">
        <v>127</v>
      </c>
      <c r="I9" s="20">
        <v>84</v>
      </c>
      <c r="J9" s="20">
        <v>0</v>
      </c>
      <c r="K9" s="20">
        <v>48</v>
      </c>
      <c r="L9" s="20">
        <v>90</v>
      </c>
      <c r="M9" s="20">
        <v>0</v>
      </c>
      <c r="N9" s="20">
        <v>1718</v>
      </c>
    </row>
    <row r="10" spans="1:14" x14ac:dyDescent="0.25">
      <c r="A10" s="37" t="s">
        <v>18</v>
      </c>
      <c r="B10" s="20">
        <v>105</v>
      </c>
      <c r="C10" s="20">
        <v>1676</v>
      </c>
      <c r="D10" s="20">
        <v>0</v>
      </c>
      <c r="E10" s="20">
        <v>175</v>
      </c>
      <c r="F10" s="20">
        <v>109</v>
      </c>
      <c r="G10" s="20">
        <v>0</v>
      </c>
      <c r="H10" s="20">
        <v>158</v>
      </c>
      <c r="I10" s="20">
        <v>959</v>
      </c>
      <c r="J10" s="20">
        <v>0</v>
      </c>
      <c r="K10" s="20">
        <v>309</v>
      </c>
      <c r="L10" s="20">
        <v>1100</v>
      </c>
      <c r="M10" s="20">
        <v>0</v>
      </c>
      <c r="N10" s="20">
        <v>4591</v>
      </c>
    </row>
    <row r="11" spans="1:14" x14ac:dyDescent="0.25">
      <c r="A11" s="37" t="s">
        <v>26</v>
      </c>
      <c r="B11" s="20">
        <v>38</v>
      </c>
      <c r="C11" s="20">
        <v>1669</v>
      </c>
      <c r="D11" s="20">
        <v>0</v>
      </c>
      <c r="E11" s="20">
        <v>84</v>
      </c>
      <c r="F11" s="20">
        <v>155</v>
      </c>
      <c r="G11" s="20">
        <v>0</v>
      </c>
      <c r="H11" s="20">
        <v>73</v>
      </c>
      <c r="I11" s="20">
        <v>587</v>
      </c>
      <c r="J11" s="20">
        <v>0</v>
      </c>
      <c r="K11" s="20">
        <v>186</v>
      </c>
      <c r="L11" s="20">
        <v>596</v>
      </c>
      <c r="M11" s="20">
        <v>0</v>
      </c>
      <c r="N11" s="20">
        <v>3388</v>
      </c>
    </row>
    <row r="12" spans="1:14" x14ac:dyDescent="0.25">
      <c r="A12" s="37" t="s">
        <v>29</v>
      </c>
      <c r="B12" s="20">
        <v>2</v>
      </c>
      <c r="C12" s="20">
        <v>12</v>
      </c>
      <c r="D12" s="20">
        <v>0</v>
      </c>
      <c r="E12" s="20">
        <v>43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34</v>
      </c>
      <c r="L12" s="20">
        <v>44</v>
      </c>
      <c r="M12" s="20">
        <v>0</v>
      </c>
      <c r="N12" s="20">
        <v>135</v>
      </c>
    </row>
    <row r="13" spans="1:14" x14ac:dyDescent="0.25">
      <c r="A13" s="37" t="s">
        <v>20</v>
      </c>
      <c r="B13" s="20">
        <v>62</v>
      </c>
      <c r="C13" s="20">
        <v>1157</v>
      </c>
      <c r="D13" s="20">
        <v>45</v>
      </c>
      <c r="E13" s="20">
        <v>1</v>
      </c>
      <c r="F13" s="20">
        <v>77</v>
      </c>
      <c r="G13" s="20">
        <v>0</v>
      </c>
      <c r="H13" s="20">
        <v>69</v>
      </c>
      <c r="I13" s="20">
        <v>423</v>
      </c>
      <c r="J13" s="20">
        <v>0</v>
      </c>
      <c r="K13" s="20">
        <v>42</v>
      </c>
      <c r="L13" s="20">
        <v>115</v>
      </c>
      <c r="M13" s="20">
        <v>0</v>
      </c>
      <c r="N13" s="20">
        <v>1991</v>
      </c>
    </row>
    <row r="14" spans="1:14" x14ac:dyDescent="0.25">
      <c r="A14" s="37" t="s">
        <v>23</v>
      </c>
      <c r="B14" s="20">
        <v>25</v>
      </c>
      <c r="C14" s="20">
        <v>1104</v>
      </c>
      <c r="D14" s="20">
        <v>0</v>
      </c>
      <c r="E14" s="20">
        <v>5</v>
      </c>
      <c r="F14" s="20">
        <v>73</v>
      </c>
      <c r="G14" s="20">
        <v>0</v>
      </c>
      <c r="H14" s="20">
        <v>18</v>
      </c>
      <c r="I14" s="20">
        <v>365</v>
      </c>
      <c r="J14" s="20">
        <v>0</v>
      </c>
      <c r="K14" s="20">
        <v>17</v>
      </c>
      <c r="L14" s="20">
        <v>59</v>
      </c>
      <c r="M14" s="20">
        <v>0</v>
      </c>
      <c r="N14" s="20">
        <v>1666</v>
      </c>
    </row>
    <row r="15" spans="1:14" x14ac:dyDescent="0.25">
      <c r="A15" s="37" t="s">
        <v>21</v>
      </c>
      <c r="B15" s="20">
        <v>19</v>
      </c>
      <c r="C15" s="20">
        <v>1010</v>
      </c>
      <c r="D15" s="20">
        <v>0</v>
      </c>
      <c r="E15" s="20">
        <v>2</v>
      </c>
      <c r="F15" s="20">
        <v>0</v>
      </c>
      <c r="G15" s="20">
        <v>0</v>
      </c>
      <c r="H15" s="20">
        <v>61</v>
      </c>
      <c r="I15" s="20">
        <v>307</v>
      </c>
      <c r="J15" s="20">
        <v>0</v>
      </c>
      <c r="K15" s="20">
        <v>14</v>
      </c>
      <c r="L15" s="20">
        <v>109</v>
      </c>
      <c r="M15" s="20">
        <v>0</v>
      </c>
      <c r="N15" s="20">
        <v>1522</v>
      </c>
    </row>
    <row r="16" spans="1:14" x14ac:dyDescent="0.25">
      <c r="A16" s="37" t="s">
        <v>15</v>
      </c>
      <c r="B16" s="20">
        <v>51</v>
      </c>
      <c r="C16" s="20">
        <v>416</v>
      </c>
      <c r="D16" s="20">
        <v>0</v>
      </c>
      <c r="E16" s="20">
        <v>0</v>
      </c>
      <c r="F16" s="20">
        <v>0</v>
      </c>
      <c r="G16" s="20">
        <v>0</v>
      </c>
      <c r="H16" s="20">
        <v>70</v>
      </c>
      <c r="I16" s="20">
        <v>199</v>
      </c>
      <c r="J16" s="20">
        <v>0</v>
      </c>
      <c r="K16" s="20">
        <v>210</v>
      </c>
      <c r="L16" s="20">
        <v>597</v>
      </c>
      <c r="M16" s="20">
        <v>7</v>
      </c>
      <c r="N16" s="20">
        <v>1550</v>
      </c>
    </row>
    <row r="17" spans="1:14" x14ac:dyDescent="0.25">
      <c r="A17" s="37" t="s">
        <v>32</v>
      </c>
      <c r="B17" s="20">
        <v>33</v>
      </c>
      <c r="C17" s="20">
        <v>45</v>
      </c>
      <c r="D17" s="20">
        <v>0</v>
      </c>
      <c r="E17" s="20">
        <v>0</v>
      </c>
      <c r="F17" s="20">
        <v>0</v>
      </c>
      <c r="G17" s="20">
        <v>0</v>
      </c>
      <c r="H17" s="20">
        <v>36</v>
      </c>
      <c r="I17" s="20">
        <v>24</v>
      </c>
      <c r="J17" s="20">
        <v>0</v>
      </c>
      <c r="K17" s="20">
        <v>30</v>
      </c>
      <c r="L17" s="20">
        <v>180</v>
      </c>
      <c r="M17" s="20">
        <v>0</v>
      </c>
      <c r="N17" s="20">
        <v>348</v>
      </c>
    </row>
    <row r="18" spans="1:14" x14ac:dyDescent="0.25">
      <c r="A18" s="37" t="s">
        <v>37</v>
      </c>
      <c r="B18" s="20">
        <v>134</v>
      </c>
      <c r="C18" s="20">
        <v>634</v>
      </c>
      <c r="D18" s="20">
        <v>0</v>
      </c>
      <c r="E18" s="20">
        <v>155</v>
      </c>
      <c r="F18" s="20">
        <v>90</v>
      </c>
      <c r="G18" s="20">
        <v>0</v>
      </c>
      <c r="H18" s="20">
        <v>80</v>
      </c>
      <c r="I18" s="20">
        <v>146</v>
      </c>
      <c r="J18" s="20">
        <v>0</v>
      </c>
      <c r="K18" s="20">
        <v>70</v>
      </c>
      <c r="L18" s="20">
        <v>204</v>
      </c>
      <c r="M18" s="20">
        <v>0</v>
      </c>
      <c r="N18" s="20">
        <v>1513</v>
      </c>
    </row>
    <row r="19" spans="1:14" x14ac:dyDescent="0.25">
      <c r="A19" s="37" t="s">
        <v>22</v>
      </c>
      <c r="B19" s="20">
        <v>29</v>
      </c>
      <c r="C19" s="20">
        <v>559</v>
      </c>
      <c r="D19" s="20">
        <v>0</v>
      </c>
      <c r="E19" s="20">
        <v>0</v>
      </c>
      <c r="F19" s="20">
        <v>77</v>
      </c>
      <c r="G19" s="20">
        <v>0</v>
      </c>
      <c r="H19" s="20">
        <v>18</v>
      </c>
      <c r="I19" s="20">
        <v>170</v>
      </c>
      <c r="J19" s="20">
        <v>0</v>
      </c>
      <c r="K19" s="20">
        <v>83</v>
      </c>
      <c r="L19" s="20">
        <v>87</v>
      </c>
      <c r="M19" s="20">
        <v>0</v>
      </c>
      <c r="N19" s="20">
        <v>1023</v>
      </c>
    </row>
    <row r="20" spans="1:14" x14ac:dyDescent="0.25">
      <c r="A20" s="37" t="s">
        <v>27</v>
      </c>
      <c r="B20" s="20">
        <v>41</v>
      </c>
      <c r="C20" s="20">
        <v>497</v>
      </c>
      <c r="D20" s="20">
        <v>0</v>
      </c>
      <c r="E20" s="20">
        <v>0</v>
      </c>
      <c r="F20" s="20">
        <v>0</v>
      </c>
      <c r="G20" s="20">
        <v>0</v>
      </c>
      <c r="H20" s="20">
        <v>58</v>
      </c>
      <c r="I20" s="20">
        <v>181</v>
      </c>
      <c r="J20" s="20">
        <v>0</v>
      </c>
      <c r="K20" s="20">
        <v>28</v>
      </c>
      <c r="L20" s="20">
        <v>186</v>
      </c>
      <c r="M20" s="20">
        <v>0</v>
      </c>
      <c r="N20" s="20">
        <v>991</v>
      </c>
    </row>
    <row r="21" spans="1:14" x14ac:dyDescent="0.25">
      <c r="A21" s="37" t="s">
        <v>36</v>
      </c>
      <c r="B21" s="20">
        <v>19</v>
      </c>
      <c r="C21" s="20">
        <v>232</v>
      </c>
      <c r="D21" s="20">
        <v>0</v>
      </c>
      <c r="E21" s="20">
        <v>0</v>
      </c>
      <c r="F21" s="20">
        <v>0</v>
      </c>
      <c r="G21" s="20">
        <v>0</v>
      </c>
      <c r="H21" s="20">
        <v>34</v>
      </c>
      <c r="I21" s="20">
        <v>181</v>
      </c>
      <c r="J21" s="20">
        <v>0</v>
      </c>
      <c r="K21" s="20">
        <v>90</v>
      </c>
      <c r="L21" s="20">
        <v>468</v>
      </c>
      <c r="M21" s="20">
        <v>0</v>
      </c>
      <c r="N21" s="20">
        <v>1024</v>
      </c>
    </row>
    <row r="22" spans="1:14" ht="30" x14ac:dyDescent="0.25">
      <c r="A22" s="37" t="s">
        <v>312</v>
      </c>
      <c r="B22" s="20">
        <v>11</v>
      </c>
      <c r="C22" s="20">
        <v>1312</v>
      </c>
      <c r="D22" s="20">
        <v>0</v>
      </c>
      <c r="E22" s="20">
        <v>0</v>
      </c>
      <c r="F22" s="20">
        <v>0</v>
      </c>
      <c r="G22" s="20">
        <v>0</v>
      </c>
      <c r="H22" s="20">
        <v>28</v>
      </c>
      <c r="I22" s="20">
        <v>807</v>
      </c>
      <c r="J22" s="20">
        <v>0</v>
      </c>
      <c r="K22" s="20">
        <v>35</v>
      </c>
      <c r="L22" s="20">
        <v>543</v>
      </c>
      <c r="M22" s="20">
        <v>0</v>
      </c>
      <c r="N22" s="20">
        <v>2736</v>
      </c>
    </row>
    <row r="23" spans="1:14" x14ac:dyDescent="0.25">
      <c r="A23" s="37" t="s">
        <v>28</v>
      </c>
      <c r="B23" s="20">
        <v>14</v>
      </c>
      <c r="C23" s="20">
        <v>1653</v>
      </c>
      <c r="D23" s="20">
        <v>0</v>
      </c>
      <c r="E23" s="20">
        <v>0</v>
      </c>
      <c r="F23" s="20">
        <v>0</v>
      </c>
      <c r="G23" s="20">
        <v>0</v>
      </c>
      <c r="H23" s="20">
        <v>7</v>
      </c>
      <c r="I23" s="20">
        <v>838</v>
      </c>
      <c r="J23" s="20">
        <v>0</v>
      </c>
      <c r="K23" s="20">
        <v>20</v>
      </c>
      <c r="L23" s="20">
        <v>124</v>
      </c>
      <c r="M23" s="20">
        <v>0</v>
      </c>
      <c r="N23" s="20">
        <v>2656</v>
      </c>
    </row>
    <row r="24" spans="1:14" x14ac:dyDescent="0.25">
      <c r="A24" s="37" t="s">
        <v>31</v>
      </c>
      <c r="B24" s="20">
        <v>26</v>
      </c>
      <c r="C24" s="20">
        <v>164</v>
      </c>
      <c r="D24" s="20">
        <v>0</v>
      </c>
      <c r="E24" s="20">
        <v>24</v>
      </c>
      <c r="F24" s="20">
        <v>0</v>
      </c>
      <c r="G24" s="20">
        <v>0</v>
      </c>
      <c r="H24" s="20">
        <v>94</v>
      </c>
      <c r="I24" s="20">
        <v>95</v>
      </c>
      <c r="J24" s="20">
        <v>62</v>
      </c>
      <c r="K24" s="20">
        <v>62</v>
      </c>
      <c r="L24" s="20">
        <v>237</v>
      </c>
      <c r="M24" s="20">
        <v>0</v>
      </c>
      <c r="N24" s="20">
        <v>764</v>
      </c>
    </row>
    <row r="25" spans="1:14" x14ac:dyDescent="0.25">
      <c r="A25" s="37" t="s">
        <v>14</v>
      </c>
      <c r="B25" s="20">
        <v>16</v>
      </c>
      <c r="C25" s="20">
        <v>1541</v>
      </c>
      <c r="D25" s="20">
        <v>0</v>
      </c>
      <c r="E25" s="20">
        <v>0</v>
      </c>
      <c r="F25" s="20">
        <v>0</v>
      </c>
      <c r="G25" s="20">
        <v>0</v>
      </c>
      <c r="H25" s="20">
        <v>83</v>
      </c>
      <c r="I25" s="20">
        <v>1482</v>
      </c>
      <c r="J25" s="20">
        <v>0</v>
      </c>
      <c r="K25" s="20">
        <v>133</v>
      </c>
      <c r="L25" s="20">
        <v>146</v>
      </c>
      <c r="M25" s="20">
        <v>0</v>
      </c>
      <c r="N25" s="20">
        <v>3401</v>
      </c>
    </row>
    <row r="26" spans="1:14" x14ac:dyDescent="0.25">
      <c r="A26" s="37" t="s">
        <v>19</v>
      </c>
      <c r="B26" s="20">
        <v>21</v>
      </c>
      <c r="C26" s="20">
        <v>349</v>
      </c>
      <c r="D26" s="20">
        <v>0</v>
      </c>
      <c r="E26" s="20">
        <v>1</v>
      </c>
      <c r="F26" s="20">
        <v>0</v>
      </c>
      <c r="G26" s="20">
        <v>0</v>
      </c>
      <c r="H26" s="20">
        <v>15</v>
      </c>
      <c r="I26" s="20">
        <v>178</v>
      </c>
      <c r="J26" s="20">
        <v>0</v>
      </c>
      <c r="K26" s="20">
        <v>56</v>
      </c>
      <c r="L26" s="20">
        <v>126</v>
      </c>
      <c r="M26" s="20">
        <v>0</v>
      </c>
      <c r="N26" s="20">
        <v>746</v>
      </c>
    </row>
    <row r="27" spans="1:14" x14ac:dyDescent="0.25">
      <c r="A27" s="37" t="s">
        <v>12</v>
      </c>
      <c r="B27" s="20">
        <v>50</v>
      </c>
      <c r="C27" s="20">
        <v>7</v>
      </c>
      <c r="D27" s="20">
        <v>0</v>
      </c>
      <c r="E27" s="20">
        <v>0</v>
      </c>
      <c r="F27" s="20">
        <v>0</v>
      </c>
      <c r="G27" s="20">
        <v>0</v>
      </c>
      <c r="H27" s="20">
        <v>112</v>
      </c>
      <c r="I27" s="20">
        <v>8</v>
      </c>
      <c r="J27" s="20">
        <v>0</v>
      </c>
      <c r="K27" s="20">
        <v>59</v>
      </c>
      <c r="L27" s="20">
        <v>44</v>
      </c>
      <c r="M27" s="20">
        <v>0</v>
      </c>
      <c r="N27" s="20">
        <v>280</v>
      </c>
    </row>
    <row r="28" spans="1:14" x14ac:dyDescent="0.25">
      <c r="A28" s="37" t="s">
        <v>13</v>
      </c>
      <c r="B28" s="20">
        <v>0</v>
      </c>
      <c r="C28" s="20">
        <v>0</v>
      </c>
      <c r="D28" s="20">
        <v>0</v>
      </c>
      <c r="E28" s="20">
        <v>23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21</v>
      </c>
      <c r="L28" s="20">
        <v>4</v>
      </c>
      <c r="M28" s="20">
        <v>0</v>
      </c>
      <c r="N28" s="20">
        <v>48</v>
      </c>
    </row>
    <row r="29" spans="1:14" x14ac:dyDescent="0.25">
      <c r="A29" s="37" t="s">
        <v>313</v>
      </c>
      <c r="B29" s="20">
        <v>7</v>
      </c>
      <c r="C29" s="20">
        <v>0</v>
      </c>
      <c r="D29" s="20">
        <v>0</v>
      </c>
      <c r="E29" s="20">
        <v>12</v>
      </c>
      <c r="F29" s="20">
        <v>0</v>
      </c>
      <c r="G29" s="20">
        <v>0</v>
      </c>
      <c r="H29" s="20">
        <v>9</v>
      </c>
      <c r="I29" s="20">
        <v>0</v>
      </c>
      <c r="J29" s="20">
        <v>0</v>
      </c>
      <c r="K29" s="20">
        <v>12</v>
      </c>
      <c r="L29" s="20">
        <v>0</v>
      </c>
      <c r="M29" s="20">
        <v>0</v>
      </c>
      <c r="N29" s="20">
        <v>40</v>
      </c>
    </row>
    <row r="30" spans="1:14" x14ac:dyDescent="0.25">
      <c r="A30" s="37" t="s">
        <v>16</v>
      </c>
      <c r="B30" s="20">
        <v>12</v>
      </c>
      <c r="C30" s="20">
        <v>19</v>
      </c>
      <c r="D30" s="20">
        <v>0</v>
      </c>
      <c r="E30" s="20">
        <v>1</v>
      </c>
      <c r="F30" s="20">
        <v>1</v>
      </c>
      <c r="G30" s="20">
        <v>0</v>
      </c>
      <c r="H30" s="20">
        <v>6</v>
      </c>
      <c r="I30" s="20">
        <v>5</v>
      </c>
      <c r="J30" s="20">
        <v>0</v>
      </c>
      <c r="K30" s="20">
        <v>17</v>
      </c>
      <c r="L30" s="20">
        <v>24</v>
      </c>
      <c r="M30" s="20">
        <v>0</v>
      </c>
      <c r="N30" s="20">
        <v>85</v>
      </c>
    </row>
    <row r="31" spans="1:14" x14ac:dyDescent="0.25">
      <c r="A31" s="37" t="s">
        <v>33</v>
      </c>
      <c r="B31" s="20">
        <v>5</v>
      </c>
      <c r="C31" s="20">
        <v>355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360</v>
      </c>
    </row>
    <row r="32" spans="1:14" ht="30.75" thickBot="1" x14ac:dyDescent="0.3">
      <c r="A32" s="38" t="s">
        <v>314</v>
      </c>
      <c r="B32" s="21">
        <v>5</v>
      </c>
      <c r="C32" s="21">
        <v>548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553</v>
      </c>
    </row>
    <row r="33" spans="1:14" ht="15.75" thickTop="1" x14ac:dyDescent="0.25">
      <c r="A33" s="36" t="s">
        <v>4</v>
      </c>
      <c r="B33" s="19">
        <f>SUM(B7:B32)</f>
        <v>1362</v>
      </c>
      <c r="C33" s="19">
        <f t="shared" ref="C33:N33" si="0">SUM(C7:C32)</f>
        <v>19411</v>
      </c>
      <c r="D33" s="19">
        <f t="shared" si="0"/>
        <v>45</v>
      </c>
      <c r="E33" s="19">
        <f t="shared" si="0"/>
        <v>1057</v>
      </c>
      <c r="F33" s="19">
        <f t="shared" si="0"/>
        <v>978</v>
      </c>
      <c r="G33" s="19">
        <f t="shared" si="0"/>
        <v>0</v>
      </c>
      <c r="H33" s="19">
        <f t="shared" si="0"/>
        <v>1562</v>
      </c>
      <c r="I33" s="19">
        <f t="shared" si="0"/>
        <v>8167</v>
      </c>
      <c r="J33" s="19">
        <f t="shared" si="0"/>
        <v>62</v>
      </c>
      <c r="K33" s="19">
        <f t="shared" si="0"/>
        <v>2353</v>
      </c>
      <c r="L33" s="19">
        <f t="shared" si="0"/>
        <v>8657</v>
      </c>
      <c r="M33" s="19">
        <f t="shared" si="0"/>
        <v>7</v>
      </c>
      <c r="N33" s="19">
        <f t="shared" si="0"/>
        <v>43661</v>
      </c>
    </row>
    <row r="34" spans="1:14" x14ac:dyDescent="0.25"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</row>
    <row r="35" spans="1:14" x14ac:dyDescent="0.25"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</row>
    <row r="38" spans="1:14" x14ac:dyDescent="0.25">
      <c r="A38" s="40"/>
    </row>
    <row r="39" spans="1:14" x14ac:dyDescent="0.25">
      <c r="A39" s="133" t="s">
        <v>416</v>
      </c>
      <c r="B39" s="133" t="s">
        <v>302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 t="s">
        <v>4</v>
      </c>
    </row>
    <row r="40" spans="1:14" x14ac:dyDescent="0.25">
      <c r="A40" s="133"/>
      <c r="B40" s="133" t="s">
        <v>303</v>
      </c>
      <c r="C40" s="133"/>
      <c r="D40" s="133"/>
      <c r="E40" s="133" t="s">
        <v>304</v>
      </c>
      <c r="F40" s="133"/>
      <c r="G40" s="133"/>
      <c r="H40" s="133" t="s">
        <v>305</v>
      </c>
      <c r="I40" s="133"/>
      <c r="J40" s="133"/>
      <c r="K40" s="133" t="s">
        <v>306</v>
      </c>
      <c r="L40" s="133"/>
      <c r="M40" s="133"/>
      <c r="N40" s="133"/>
    </row>
    <row r="41" spans="1:14" ht="15.75" thickBot="1" x14ac:dyDescent="0.3">
      <c r="A41" s="134"/>
      <c r="B41" s="90" t="s">
        <v>307</v>
      </c>
      <c r="C41" s="90" t="s">
        <v>308</v>
      </c>
      <c r="D41" s="90" t="s">
        <v>309</v>
      </c>
      <c r="E41" s="90" t="s">
        <v>307</v>
      </c>
      <c r="F41" s="90" t="s">
        <v>308</v>
      </c>
      <c r="G41" s="90" t="s">
        <v>309</v>
      </c>
      <c r="H41" s="90" t="s">
        <v>307</v>
      </c>
      <c r="I41" s="90" t="s">
        <v>308</v>
      </c>
      <c r="J41" s="90" t="s">
        <v>309</v>
      </c>
      <c r="K41" s="90" t="s">
        <v>307</v>
      </c>
      <c r="L41" s="90" t="s">
        <v>308</v>
      </c>
      <c r="M41" s="90" t="s">
        <v>309</v>
      </c>
      <c r="N41" s="134"/>
    </row>
    <row r="42" spans="1:14" ht="15.75" thickTop="1" x14ac:dyDescent="0.25">
      <c r="A42" s="5" t="s">
        <v>369</v>
      </c>
      <c r="B42" s="61">
        <v>53</v>
      </c>
      <c r="C42" s="61">
        <v>2684</v>
      </c>
      <c r="D42" s="61">
        <v>0</v>
      </c>
      <c r="E42" s="61">
        <v>26</v>
      </c>
      <c r="F42" s="61">
        <v>0</v>
      </c>
      <c r="G42" s="61">
        <v>0</v>
      </c>
      <c r="H42" s="61">
        <v>218</v>
      </c>
      <c r="I42" s="61">
        <v>1878</v>
      </c>
      <c r="J42" s="61">
        <v>48</v>
      </c>
      <c r="K42" s="61">
        <v>154</v>
      </c>
      <c r="L42" s="61">
        <v>624</v>
      </c>
      <c r="M42" s="61">
        <v>0</v>
      </c>
      <c r="N42" s="62">
        <f>SUM(B42:M42)</f>
        <v>5685</v>
      </c>
    </row>
    <row r="43" spans="1:14" x14ac:dyDescent="0.25">
      <c r="A43" s="6" t="s">
        <v>320</v>
      </c>
      <c r="B43" s="63">
        <v>34</v>
      </c>
      <c r="C43" s="63">
        <v>145</v>
      </c>
      <c r="D43" s="63">
        <v>0</v>
      </c>
      <c r="E43" s="63">
        <v>33</v>
      </c>
      <c r="F43" s="63">
        <v>63</v>
      </c>
      <c r="G43" s="63">
        <v>0</v>
      </c>
      <c r="H43" s="63">
        <v>13</v>
      </c>
      <c r="I43" s="63">
        <v>59</v>
      </c>
      <c r="J43" s="63">
        <v>0</v>
      </c>
      <c r="K43" s="63">
        <v>54</v>
      </c>
      <c r="L43" s="63">
        <v>183</v>
      </c>
      <c r="M43" s="63">
        <v>0</v>
      </c>
      <c r="N43" s="64">
        <f t="shared" ref="N43:N51" si="1">SUM(B43:M43)</f>
        <v>584</v>
      </c>
    </row>
    <row r="44" spans="1:14" x14ac:dyDescent="0.25">
      <c r="A44" s="6" t="s">
        <v>370</v>
      </c>
      <c r="B44" s="63">
        <v>283</v>
      </c>
      <c r="C44" s="63">
        <v>6429</v>
      </c>
      <c r="D44" s="63">
        <v>0</v>
      </c>
      <c r="E44" s="63">
        <v>60</v>
      </c>
      <c r="F44" s="63">
        <v>896</v>
      </c>
      <c r="G44" s="63">
        <v>0</v>
      </c>
      <c r="H44" s="63">
        <v>272</v>
      </c>
      <c r="I44" s="63">
        <v>2252</v>
      </c>
      <c r="J44" s="63">
        <v>0</v>
      </c>
      <c r="K44" s="63">
        <v>179</v>
      </c>
      <c r="L44" s="63">
        <v>516</v>
      </c>
      <c r="M44" s="63">
        <v>0</v>
      </c>
      <c r="N44" s="64">
        <f t="shared" si="1"/>
        <v>10887</v>
      </c>
    </row>
    <row r="45" spans="1:14" x14ac:dyDescent="0.25">
      <c r="A45" s="6" t="s">
        <v>371</v>
      </c>
      <c r="B45" s="63">
        <v>34</v>
      </c>
      <c r="C45" s="63">
        <v>315</v>
      </c>
      <c r="D45" s="63">
        <v>0</v>
      </c>
      <c r="E45" s="63">
        <v>475</v>
      </c>
      <c r="F45" s="63">
        <v>0</v>
      </c>
      <c r="G45" s="63">
        <v>0</v>
      </c>
      <c r="H45" s="63">
        <v>0</v>
      </c>
      <c r="I45" s="63">
        <v>114</v>
      </c>
      <c r="J45" s="63">
        <v>0</v>
      </c>
      <c r="K45" s="63">
        <v>17</v>
      </c>
      <c r="L45" s="63">
        <v>317</v>
      </c>
      <c r="M45" s="63">
        <v>0</v>
      </c>
      <c r="N45" s="64">
        <f t="shared" si="1"/>
        <v>1272</v>
      </c>
    </row>
    <row r="46" spans="1:14" x14ac:dyDescent="0.25">
      <c r="A46" s="6" t="s">
        <v>372</v>
      </c>
      <c r="B46" s="63">
        <v>105</v>
      </c>
      <c r="C46" s="63">
        <v>611</v>
      </c>
      <c r="D46" s="63">
        <v>45</v>
      </c>
      <c r="E46" s="63">
        <v>2</v>
      </c>
      <c r="F46" s="63">
        <v>0</v>
      </c>
      <c r="G46" s="63">
        <v>0</v>
      </c>
      <c r="H46" s="63">
        <v>150</v>
      </c>
      <c r="I46" s="63">
        <v>114</v>
      </c>
      <c r="J46" s="63">
        <v>14</v>
      </c>
      <c r="K46" s="63">
        <v>377</v>
      </c>
      <c r="L46" s="63">
        <v>1175</v>
      </c>
      <c r="M46" s="63">
        <v>0</v>
      </c>
      <c r="N46" s="64">
        <f t="shared" si="1"/>
        <v>2593</v>
      </c>
    </row>
    <row r="47" spans="1:14" x14ac:dyDescent="0.25">
      <c r="A47" s="6" t="s">
        <v>373</v>
      </c>
      <c r="B47" s="63">
        <v>454</v>
      </c>
      <c r="C47" s="63">
        <v>2749</v>
      </c>
      <c r="D47" s="63">
        <v>0</v>
      </c>
      <c r="E47" s="63">
        <v>121</v>
      </c>
      <c r="F47" s="63">
        <v>13</v>
      </c>
      <c r="G47" s="63">
        <v>0</v>
      </c>
      <c r="H47" s="63">
        <v>428</v>
      </c>
      <c r="I47" s="63">
        <v>1028</v>
      </c>
      <c r="J47" s="63">
        <v>0</v>
      </c>
      <c r="K47" s="63">
        <v>516</v>
      </c>
      <c r="L47" s="63">
        <v>1470</v>
      </c>
      <c r="M47" s="63">
        <v>0</v>
      </c>
      <c r="N47" s="64">
        <f t="shared" si="1"/>
        <v>6779</v>
      </c>
    </row>
    <row r="48" spans="1:14" x14ac:dyDescent="0.25">
      <c r="A48" s="6" t="s">
        <v>374</v>
      </c>
      <c r="B48" s="63">
        <v>114</v>
      </c>
      <c r="C48" s="63">
        <v>3522</v>
      </c>
      <c r="D48" s="63">
        <v>0</v>
      </c>
      <c r="E48" s="63">
        <v>0</v>
      </c>
      <c r="F48" s="63">
        <v>3</v>
      </c>
      <c r="G48" s="63">
        <v>0</v>
      </c>
      <c r="H48" s="63">
        <v>189</v>
      </c>
      <c r="I48" s="63">
        <v>1842</v>
      </c>
      <c r="J48" s="63">
        <v>0</v>
      </c>
      <c r="K48" s="63">
        <v>529</v>
      </c>
      <c r="L48" s="63">
        <v>2118</v>
      </c>
      <c r="M48" s="63">
        <v>7</v>
      </c>
      <c r="N48" s="64">
        <f t="shared" si="1"/>
        <v>8324</v>
      </c>
    </row>
    <row r="49" spans="1:14" x14ac:dyDescent="0.25">
      <c r="A49" s="6" t="s">
        <v>375</v>
      </c>
      <c r="B49" s="63">
        <v>157</v>
      </c>
      <c r="C49" s="63">
        <v>281</v>
      </c>
      <c r="D49" s="63">
        <v>0</v>
      </c>
      <c r="E49" s="63">
        <v>39</v>
      </c>
      <c r="F49" s="63">
        <v>2</v>
      </c>
      <c r="G49" s="63">
        <v>0</v>
      </c>
      <c r="H49" s="63">
        <v>214</v>
      </c>
      <c r="I49" s="63">
        <v>105</v>
      </c>
      <c r="J49" s="63">
        <v>0</v>
      </c>
      <c r="K49" s="63">
        <v>199</v>
      </c>
      <c r="L49" s="63">
        <v>410</v>
      </c>
      <c r="M49" s="63">
        <v>0</v>
      </c>
      <c r="N49" s="64">
        <f t="shared" si="1"/>
        <v>1407</v>
      </c>
    </row>
    <row r="50" spans="1:14" x14ac:dyDescent="0.25">
      <c r="A50" s="6" t="s">
        <v>376</v>
      </c>
      <c r="B50" s="63">
        <v>109</v>
      </c>
      <c r="C50" s="63">
        <v>1788</v>
      </c>
      <c r="D50" s="63">
        <v>0</v>
      </c>
      <c r="E50" s="64">
        <v>269</v>
      </c>
      <c r="F50" s="63">
        <v>0</v>
      </c>
      <c r="G50" s="63">
        <v>0</v>
      </c>
      <c r="H50" s="63">
        <v>38</v>
      </c>
      <c r="I50" s="63">
        <v>259</v>
      </c>
      <c r="J50" s="63">
        <v>0</v>
      </c>
      <c r="K50" s="63">
        <v>211</v>
      </c>
      <c r="L50" s="63">
        <v>1680</v>
      </c>
      <c r="M50" s="63">
        <v>0</v>
      </c>
      <c r="N50" s="64">
        <f t="shared" si="1"/>
        <v>4354</v>
      </c>
    </row>
    <row r="51" spans="1:14" ht="15.75" thickBot="1" x14ac:dyDescent="0.3">
      <c r="A51" s="81" t="s">
        <v>377</v>
      </c>
      <c r="B51" s="65">
        <v>19</v>
      </c>
      <c r="C51" s="65">
        <v>887</v>
      </c>
      <c r="D51" s="65">
        <v>0</v>
      </c>
      <c r="E51" s="65">
        <v>32</v>
      </c>
      <c r="F51" s="65">
        <v>1</v>
      </c>
      <c r="G51" s="65">
        <v>0</v>
      </c>
      <c r="H51" s="65">
        <v>40</v>
      </c>
      <c r="I51" s="65">
        <v>516</v>
      </c>
      <c r="J51" s="65">
        <v>0</v>
      </c>
      <c r="K51" s="65">
        <v>117</v>
      </c>
      <c r="L51" s="65">
        <v>164</v>
      </c>
      <c r="M51" s="65">
        <v>0</v>
      </c>
      <c r="N51" s="66">
        <f t="shared" si="1"/>
        <v>1776</v>
      </c>
    </row>
    <row r="52" spans="1:14" ht="15.75" thickTop="1" x14ac:dyDescent="0.25">
      <c r="A52" s="9" t="s">
        <v>4</v>
      </c>
      <c r="B52" s="19">
        <f>SUM(B42:B51)</f>
        <v>1362</v>
      </c>
      <c r="C52" s="19">
        <f t="shared" ref="C52:N52" si="2">SUM(C42:C51)</f>
        <v>19411</v>
      </c>
      <c r="D52" s="19">
        <f t="shared" si="2"/>
        <v>45</v>
      </c>
      <c r="E52" s="19">
        <f t="shared" si="2"/>
        <v>1057</v>
      </c>
      <c r="F52" s="19">
        <f t="shared" si="2"/>
        <v>978</v>
      </c>
      <c r="G52" s="19">
        <f t="shared" si="2"/>
        <v>0</v>
      </c>
      <c r="H52" s="19">
        <f t="shared" si="2"/>
        <v>1562</v>
      </c>
      <c r="I52" s="19">
        <f t="shared" si="2"/>
        <v>8167</v>
      </c>
      <c r="J52" s="19">
        <f t="shared" si="2"/>
        <v>62</v>
      </c>
      <c r="K52" s="19">
        <f t="shared" si="2"/>
        <v>2353</v>
      </c>
      <c r="L52" s="19">
        <f t="shared" si="2"/>
        <v>8657</v>
      </c>
      <c r="M52" s="19">
        <f t="shared" si="2"/>
        <v>7</v>
      </c>
      <c r="N52" s="19">
        <f t="shared" si="2"/>
        <v>43661</v>
      </c>
    </row>
  </sheetData>
  <mergeCells count="14">
    <mergeCell ref="A4:A6"/>
    <mergeCell ref="B4:M4"/>
    <mergeCell ref="N4:N6"/>
    <mergeCell ref="B5:D5"/>
    <mergeCell ref="E5:G5"/>
    <mergeCell ref="H5:J5"/>
    <mergeCell ref="K5:M5"/>
    <mergeCell ref="A39:A41"/>
    <mergeCell ref="B39:M39"/>
    <mergeCell ref="N39:N41"/>
    <mergeCell ref="B40:D40"/>
    <mergeCell ref="E40:G40"/>
    <mergeCell ref="H40:J40"/>
    <mergeCell ref="K40:M40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34</vt:i4>
      </vt:variant>
    </vt:vector>
  </HeadingPairs>
  <TitlesOfParts>
    <vt:vector size="34" baseType="lpstr">
      <vt:lpstr>3_1</vt:lpstr>
      <vt:lpstr>3_2</vt:lpstr>
      <vt:lpstr>3_3</vt:lpstr>
      <vt:lpstr>3_4</vt:lpstr>
      <vt:lpstr>3_5</vt:lpstr>
      <vt:lpstr>3_6</vt:lpstr>
      <vt:lpstr>4_1</vt:lpstr>
      <vt:lpstr>4_2</vt:lpstr>
      <vt:lpstr>4_3</vt:lpstr>
      <vt:lpstr>4_4</vt:lpstr>
      <vt:lpstr>5_1</vt:lpstr>
      <vt:lpstr>6_1</vt:lpstr>
      <vt:lpstr>6_2</vt:lpstr>
      <vt:lpstr>7_1</vt:lpstr>
      <vt:lpstr>7_2</vt:lpstr>
      <vt:lpstr>7_3</vt:lpstr>
      <vt:lpstr>7_4</vt:lpstr>
      <vt:lpstr>7_5</vt:lpstr>
      <vt:lpstr>7_6</vt:lpstr>
      <vt:lpstr>8_1</vt:lpstr>
      <vt:lpstr>8_2</vt:lpstr>
      <vt:lpstr>9_1</vt:lpstr>
      <vt:lpstr>10_1</vt:lpstr>
      <vt:lpstr>10_2</vt:lpstr>
      <vt:lpstr>11_1</vt:lpstr>
      <vt:lpstr>11_2</vt:lpstr>
      <vt:lpstr>11_3</vt:lpstr>
      <vt:lpstr>11_4</vt:lpstr>
      <vt:lpstr>12_1</vt:lpstr>
      <vt:lpstr>12_2</vt:lpstr>
      <vt:lpstr>12_3</vt:lpstr>
      <vt:lpstr>15_1</vt:lpstr>
      <vt:lpstr>15_2</vt:lpstr>
      <vt:lpstr>15_3</vt:lpstr>
    </vt:vector>
  </TitlesOfParts>
  <Company>Msmt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Vojtěch Vladimír</dc:creator>
  <cp:lastModifiedBy>Vojtěch Vladimír</cp:lastModifiedBy>
  <cp:lastPrinted>2014-08-29T11:46:02Z</cp:lastPrinted>
  <dcterms:created xsi:type="dcterms:W3CDTF">2014-07-10T08:24:46Z</dcterms:created>
  <dcterms:modified xsi:type="dcterms:W3CDTF">2014-09-24T13:15:11Z</dcterms:modified>
</cp:coreProperties>
</file>