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356" windowWidth="15480" windowHeight="10665" tabRatio="812" activeTab="0"/>
  </bookViews>
  <sheets>
    <sheet name="Obsah" sheetId="1" r:id="rId1"/>
    <sheet name="Úvod" sheetId="2" r:id="rId2"/>
    <sheet name="B8.1.1" sheetId="3" r:id="rId3"/>
    <sheet name="B8.1.2" sheetId="4" r:id="rId4"/>
    <sheet name="B8.1.3" sheetId="5" r:id="rId5"/>
    <sheet name="B8.1.4" sheetId="6" r:id="rId6"/>
    <sheet name="B8.2.1" sheetId="7" r:id="rId7"/>
    <sheet name="B8.2.2" sheetId="8" r:id="rId8"/>
    <sheet name="B8.2.3" sheetId="9" r:id="rId9"/>
    <sheet name="B8.2.4" sheetId="10" r:id="rId10"/>
    <sheet name="B8.2.5" sheetId="11" r:id="rId11"/>
    <sheet name="B8.3.1" sheetId="12" r:id="rId12"/>
    <sheet name="B8.3.2" sheetId="13" r:id="rId13"/>
    <sheet name="B8.4.1" sheetId="14" r:id="rId14"/>
    <sheet name="B8.5.1" sheetId="15" r:id="rId15"/>
    <sheet name="B8.5.2" sheetId="16" r:id="rId16"/>
  </sheets>
  <definedNames>
    <definedName name="data_1">'B8.1.1'!$K$13:$O$38</definedName>
    <definedName name="data_10">'B8.3.1'!$K$12:$O$21</definedName>
    <definedName name="data_11">'B8.3.2'!$K$13:$O$14</definedName>
    <definedName name="data_12">#REF!</definedName>
    <definedName name="data_13">'B8.4.1'!$K$12:$O$20</definedName>
    <definedName name="data_14">#REF!</definedName>
    <definedName name="data_15" localSheetId="15">'B8.5.2'!$K$12:$O$29</definedName>
    <definedName name="data_15">'B8.5.1'!$K$12:$O$29</definedName>
    <definedName name="data_16">#REF!</definedName>
    <definedName name="data_2">'B8.1.2'!$K$13:$O$59</definedName>
    <definedName name="data_3">'B8.1.4'!$K$12:$O$62</definedName>
    <definedName name="data_4">'B8.1.3'!$K$12:$O$62</definedName>
    <definedName name="data_5">'B8.2.1'!$K$12:$O$19</definedName>
    <definedName name="data_6">'B8.2.2'!$K$12:$O$22</definedName>
    <definedName name="data_7">'B8.2.3'!$K$12:$O$30</definedName>
    <definedName name="data_8">'B8.2.4'!$K$12:$O$20</definedName>
    <definedName name="data_9">'B8.2.5'!$K$13:$O$16</definedName>
    <definedName name="Datova_oblast" localSheetId="2">'B8.1.1'!$J$13:$O$38</definedName>
    <definedName name="Datova_oblast" localSheetId="3">'B8.1.2'!$J$13:$O$59</definedName>
    <definedName name="Datova_oblast" localSheetId="4">'B8.1.3'!$J$13:$O$62</definedName>
    <definedName name="Datova_oblast" localSheetId="5">'B8.1.4'!$J$13:$O$62</definedName>
    <definedName name="Datova_oblast" localSheetId="6">'B8.2.1'!$J$13:$O$19</definedName>
    <definedName name="Datova_oblast" localSheetId="7">'B8.2.2'!$J$13:$O$22</definedName>
    <definedName name="Datova_oblast" localSheetId="8">'B8.2.3'!$J$13:$O$30</definedName>
    <definedName name="Datova_oblast" localSheetId="9">'B8.2.4'!$J$13:$O$20</definedName>
    <definedName name="Datova_oblast" localSheetId="10">'B8.2.5'!$J$13:$O$16</definedName>
    <definedName name="Datova_oblast" localSheetId="11">'B8.3.1'!$J$13:$O$21</definedName>
    <definedName name="Datova_oblast" localSheetId="12">'B8.3.2'!$J$13:$O$14</definedName>
    <definedName name="Datova_oblast" localSheetId="13">'B8.4.1'!$J$13:$O$20</definedName>
    <definedName name="Datova_oblast" localSheetId="14">'B8.5.1'!$J$13:$O$29</definedName>
    <definedName name="Datova_oblast" localSheetId="15">'B8.5.2'!$J$13:$O$29</definedName>
    <definedName name="_xlnm.Print_Titles" localSheetId="0">'Obsah'!$3:$5</definedName>
    <definedName name="Novy_rok" localSheetId="2">'B8.1.1'!$O$12:$O$38</definedName>
    <definedName name="Novy_rok" localSheetId="3">'B8.1.2'!$O$12:$O$59</definedName>
    <definedName name="Novy_rok" localSheetId="4">'B8.1.3'!$O$12:$O$62</definedName>
    <definedName name="Novy_rok" localSheetId="5">'B8.1.4'!$O$12:$O$62</definedName>
    <definedName name="Novy_rok" localSheetId="6">'B8.2.1'!$O$12:$O$19</definedName>
    <definedName name="Novy_rok" localSheetId="7">'B8.2.2'!$O$12:$O$22</definedName>
    <definedName name="Novy_rok" localSheetId="8">'B8.2.3'!$O$12:$O$30</definedName>
    <definedName name="Novy_rok" localSheetId="9">'B8.2.4'!$O$12:$O$20</definedName>
    <definedName name="Novy_rok" localSheetId="10">'B8.2.5'!$O$13:$O$16</definedName>
    <definedName name="Novy_rok" localSheetId="11">'B8.3.1'!$O$12:$O$21</definedName>
    <definedName name="Novy_rok" localSheetId="12">'B8.3.2'!$O$13:$O$14</definedName>
    <definedName name="Novy_rok" localSheetId="13">'B8.4.1'!$O$12:$O$20</definedName>
    <definedName name="Novy_rok" localSheetId="14">'B8.5.1'!$O$12:$O$29</definedName>
    <definedName name="Novy_rok" localSheetId="15">'B8.5.2'!$O$12:$O$29</definedName>
    <definedName name="_xlnm.Print_Area" localSheetId="2">'B8.1.1'!$D$4:$O$42</definedName>
    <definedName name="_xlnm.Print_Area" localSheetId="3">'B8.1.2'!$D$4:$O$60</definedName>
    <definedName name="_xlnm.Print_Area" localSheetId="4">'B8.1.3'!$D$4:$O$63</definedName>
    <definedName name="_xlnm.Print_Area" localSheetId="5">'B8.1.4'!$D$4:$O$63</definedName>
    <definedName name="_xlnm.Print_Area" localSheetId="6">'B8.2.1'!$D$4:$O$22</definedName>
    <definedName name="_xlnm.Print_Area" localSheetId="7">'B8.2.2'!$D$4:$O$24</definedName>
    <definedName name="_xlnm.Print_Area" localSheetId="8">'B8.2.3'!$D$4:$O$31</definedName>
    <definedName name="_xlnm.Print_Area" localSheetId="9">'B8.2.4'!$D$4:$O$22</definedName>
    <definedName name="_xlnm.Print_Area" localSheetId="10">'B8.2.5'!$D$4:$O$18</definedName>
    <definedName name="_xlnm.Print_Area" localSheetId="11">'B8.3.1'!$D$4:$O$25</definedName>
    <definedName name="_xlnm.Print_Area" localSheetId="12">'B8.3.2'!$D$4:$O$16</definedName>
    <definedName name="_xlnm.Print_Area" localSheetId="13">'B8.4.1'!$D$4:$O$24</definedName>
    <definedName name="_xlnm.Print_Area" localSheetId="14">'B8.5.1'!$D$4:$O$30</definedName>
    <definedName name="_xlnm.Print_Area" localSheetId="15">'B8.5.2'!$D$4:$O$30</definedName>
    <definedName name="_xlnm.Print_Area" localSheetId="0">'Obsah'!$D$3:$H$36</definedName>
    <definedName name="_xlnm.Print_Area" localSheetId="1">'Úvod'!$D$3:$D$101</definedName>
  </definedNames>
  <calcPr fullCalcOnLoad="1"/>
</workbook>
</file>

<file path=xl/sharedStrings.xml><?xml version="1.0" encoding="utf-8"?>
<sst xmlns="http://schemas.openxmlformats.org/spreadsheetml/2006/main" count="629" uniqueCount="260">
  <si>
    <r>
      <t xml:space="preserve">Počet jazykových škol s právem státní jazykové zkoušky </t>
    </r>
    <r>
      <rPr>
        <sz val="10"/>
        <color indexed="18"/>
        <rFont val="Arial Narrow"/>
        <family val="2"/>
      </rPr>
      <t>se v celém sledovaném období pohyboval od 34 do 40 škol včetně samostatných poboček. Počet žáků jazykových škol s právem státní jazykové zkoušky v průběhu celého období klesal. V roce 2003/04 činnil 25,6 tis. žáků, v roce 2008/09 studovalo na jazykových školách s právem státní jazykové zkoušky celkem 12,9 tis. žáků. Je to o 1,7 tis. žáků méně než v předchozím roce, za celé sledované období  počet žáků státních jazykových škol poklesl o 50 %.</t>
    </r>
  </si>
  <si>
    <r>
      <t>Průměrná měsíční reálná mzda</t>
    </r>
    <r>
      <rPr>
        <sz val="10"/>
        <color indexed="18"/>
        <rFont val="Arial Narrow"/>
        <family val="2"/>
      </rPr>
      <t xml:space="preserve"> zaměstnanců školských zařízení a  jazykových škol s právem státní jazykové zkoušky a základních uměleckých škol  ve sledovaném období let 2003–2008 do roku 2007 rostla. Pouze u zaměstnanců jazykových škol s právem státní jazykové zkoušky reálná měsíční mzda v letech 2004–2006 meziročně mírně klesala (a to o 0,1 % v roce 2004, o 0,5 % v roce 2005 a o 1,9 % v roce 2006). V posledním sledovaném roce 2008 došlo k meziročnímu poklesu průměrné měsíční reálné mzdy všech zaměstnanců školských zařízení a  jazykových škol s právem státní jazykové zkoušky a základních uměleckých škol kromě zaměstnanců středisek výchovné péče (meziroční nárůst o 0,5 %).</t>
    </r>
  </si>
  <si>
    <t>Střediska pro volný čas dětí a mládeže jsou vlastně nástupnické instituce domů pionýrů a mládeže (do roku 1990/91) a domů dětí a mládeže (v roce 1991/92). Všechna data týkající se těchto středisek jsou za školní roky 2003/04–2008/09 za střediska pro volný čas dětí a mládeže včetně samostatných stanic. Údaje, bohužel, nepodchycují další instituce,  které se sice volným časem dětí a mládeže zabývají, ale nespadají do resortu MŠMT.</t>
  </si>
  <si>
    <t>Děti v mateřských školách, žáci základních a středních škol, studenti vyšších odborných škol a žáci škol pro žáky se speciálními vzdělávacími potřebami se stravují ve školních jídelnách.</t>
  </si>
  <si>
    <r>
      <t>Počet domovů mládeže</t>
    </r>
    <r>
      <rPr>
        <sz val="10"/>
        <color indexed="18"/>
        <rFont val="Arial Narrow"/>
        <family val="2"/>
      </rPr>
      <t xml:space="preserve"> v roce 2003/04 byl  544. V dalších letech počet těchto zařízení klesal a ve školním roce 2008/09 byli ubytováni žáci v 474 domovech. </t>
    </r>
  </si>
  <si>
    <t>V roce 2008/09 bylo ubytováno v domovech mládeže celkem 46 159 žáků a 2 369 jiných ubytovaných (pracovníci škol a jiné osoby). Počet ubytovaných žáků se ve sledovaném období snížil o 18,3 %, počet jiných ubytovaných je v roce 2008/09 přibližně na úrovni roku 2003/04.</t>
  </si>
  <si>
    <t>Střediska pro volný čas dětí a mládeže se zaměřují především na děti do patnácti let, které tvoří v celém sledovaném období většinu jejich členů (v roce 2008/09 je to 82,7 %). Počet členů mladších patnácti let se zvýšil od začátku sledovaného období pouze mírně (v roce 2008/09 navštěvovalo střediska pro volný čas dětí a mládeže o 5,5 % členů více než v roce 2003/04).</t>
  </si>
  <si>
    <t xml:space="preserve">Průměrný počet členů na jedno středisko pro volný čas dětí a mládeže včetně samostatných stanic dosáhl ve školním roce 2008/09 celkem 793 členů, průměrně navštěvuje jedno středisko pro volný čas dětí a mládeže 656 členů mladších 15 let a 137 členů starších 15 let. 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</si>
  <si>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</si>
  <si>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Účastníci</t>
  </si>
  <si>
    <r>
      <t xml:space="preserve">Školní jídelny </t>
    </r>
    <r>
      <rPr>
        <sz val="10"/>
        <color indexed="18"/>
        <rFont val="Arial Narrow"/>
        <family val="2"/>
      </rPr>
      <t xml:space="preserve">zajišťují stravování dětí, žáků a studentů a také pracovníků v mateřských, základních, středních školách a školách pro žáky se speciálními vzdělávacími potřebami. </t>
    </r>
  </si>
  <si>
    <r>
      <t>náhradní rodinnou péči – </t>
    </r>
    <r>
      <rPr>
        <b/>
        <sz val="10"/>
        <color indexed="18"/>
        <rFont val="Arial Narrow"/>
        <family val="2"/>
      </rPr>
      <t>dětské domovy a dětské domovy se školou;</t>
    </r>
  </si>
  <si>
    <r>
      <t>výkon ústavní a ochranné výchovy – </t>
    </r>
    <r>
      <rPr>
        <b/>
        <sz val="10"/>
        <color indexed="18"/>
        <rFont val="Arial Narrow"/>
        <family val="2"/>
      </rPr>
      <t>výchovné ústavy</t>
    </r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</si>
  <si>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</si>
  <si>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</si>
  <si>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</si>
  <si>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</si>
  <si>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</si>
  <si>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</si>
  <si>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</si>
  <si>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</si>
  <si>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</si>
  <si>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</si>
  <si>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</si>
  <si>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</si>
  <si>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</si>
  <si>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</si>
  <si>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</si>
  <si>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</si>
  <si>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</si>
  <si>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</si>
  <si>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</si>
  <si>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</si>
  <si>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</si>
  <si>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</si>
  <si>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</si>
  <si>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</si>
  <si>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</si>
  <si>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</si>
  <si>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</si>
  <si>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</si>
  <si>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</si>
  <si>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</si>
  <si>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</si>
  <si>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</si>
  <si>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</si>
  <si>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 xml:space="preserve"> 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</si>
  <si>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</si>
  <si>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</si>
  <si>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</si>
  <si>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</si>
  <si>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</si>
  <si>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</si>
  <si>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děti a mládež do 15 let</t>
  </si>
  <si>
    <t xml:space="preserve"> mládež nad 15 let, dospělí a rodiče s dětmi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</si>
  <si>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</si>
  <si>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</si>
  <si>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</si>
  <si>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</si>
  <si>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</si>
  <si>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</si>
  <si>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</si>
  <si>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</si>
  <si>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</si>
  <si>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</si>
  <si>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</si>
  <si>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</si>
  <si>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</si>
  <si>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</si>
  <si>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</si>
  <si>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</si>
  <si>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</si>
  <si>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</si>
  <si>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</si>
  <si>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 xml:space="preserve"> vychovatelé</t>
  </si>
  <si>
    <t xml:space="preserve"> pomocní vychovatelé</t>
  </si>
  <si>
    <t xml:space="preserve"> ostatní pracovníci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</si>
  <si>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</si>
  <si>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</si>
  <si>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</si>
  <si>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</si>
  <si>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</si>
  <si>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</si>
  <si>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</si>
  <si>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</si>
  <si>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</si>
  <si>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</si>
  <si>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</si>
  <si>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</si>
  <si>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</si>
  <si>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</si>
  <si>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</si>
  <si>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</si>
  <si>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Zdroj: databáze ÚIV</t>
  </si>
  <si>
    <t>Tab. B8.1.3:</t>
  </si>
  <si>
    <t>Zdroj: databáze ÚIV, ČSÚ</t>
  </si>
  <si>
    <t>Tab. B8.1.4: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</si>
  <si>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</si>
  <si>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</si>
  <si>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</si>
  <si>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</si>
  <si>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</si>
  <si>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</si>
  <si>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</si>
  <si>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</si>
  <si>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</si>
  <si>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</si>
  <si>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</si>
  <si>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</si>
  <si>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</si>
  <si>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r>
      <t xml:space="preserve">Do soustavy škol,  které zabezpečují další vzdělávání dětí a mládeže ve volném čase, patří také </t>
    </r>
    <r>
      <rPr>
        <b/>
        <sz val="10"/>
        <color indexed="18"/>
        <rFont val="Arial Narrow"/>
        <family val="2"/>
      </rPr>
      <t>základní umělecké školy</t>
    </r>
    <r>
      <rPr>
        <sz val="10"/>
        <color indexed="18"/>
        <rFont val="Arial Narrow"/>
        <family val="2"/>
      </rPr>
      <t xml:space="preserve">, které nabízejí další vzdělávání žákům i dospělým v oblasti hudební, výtvarné, literárně dramatické a taneční. Jsou vlastně nástupnickými organizacemi bývalých Lidových škol umění. </t>
    </r>
  </si>
  <si>
    <t>Tab. B8.5.1:</t>
  </si>
  <si>
    <t>Text</t>
  </si>
  <si>
    <t>Úvod</t>
  </si>
  <si>
    <t>Aplikační software ÚIV</t>
  </si>
  <si>
    <t xml:space="preserve">   </t>
  </si>
  <si>
    <t>KrRo.muj</t>
  </si>
  <si>
    <t>KrRo.soft</t>
  </si>
  <si>
    <t>Výkony jednotlivých druhů škol a školských zařízení jsou zahrnuty v samostatných kapitolách, zde uvádíme pouze souhrnné údaje o pracovnících a jejich mzdách a o financování.</t>
  </si>
  <si>
    <t>Údaje o jazykových školách s právem státní jazykové zkoušky, které jsou v této kapitole ročenky uvedeny, nevypovídají o zájmu populace ČR o studium cizích jazyků. Vedle státních jazykových škol totiž existuje velké množství soukromých organizací a škol, které poskytují obdobnou nabídku studia cizích jazyků.  Tyto školy však nemají povinnost vykazovat své počty žáků pro účely statistického sledování v rámci působnosti MŠMT.</t>
  </si>
  <si>
    <r>
      <t>Střediska pro volný čas dětí a mládeže</t>
    </r>
    <r>
      <rPr>
        <sz val="10"/>
        <color indexed="18"/>
        <rFont val="Arial Narrow"/>
        <family val="2"/>
      </rPr>
      <t xml:space="preserve"> jsou zařízení nabízející zájmové vzdělávání a zájmové aktivity pro děti a mládež v jejich volném čase. Jejich aktivity jsou jak pravidelné  (různé dlouhodobé kurzy, kroužky apod.), tak jednorázové (přednášky, tábory apod.). Některé samostatné stanice středisek pro volný čas dětí a mládeže jsou velice úzce specializované (technika, turistika). Zájmové útvary jsou určeny jak pro děti ve věku povinné školní docházky (do patnácti let), tak pro mládež starší patnácti let a rodiče s dětmi.</t>
    </r>
  </si>
  <si>
    <t xml:space="preserve">Ve všech těchto zařízeních jsou rozmístěny problémové děti a mládež ve věku 3–18 let buď na základě rozhodnutí soudu, nebo na žádost rodičů nebo jejich zákonných zástupců.  Tato zařízení mají za úkol zajistit plné zaopatření a výchovu, pokud je v daných případech neplní rodina. </t>
  </si>
  <si>
    <r>
      <t>péči o děti a mládež v jejich volném čase a nabízejí zájmové vzdělávání dětí a mládeže</t>
    </r>
    <r>
      <rPr>
        <sz val="10"/>
        <color indexed="18"/>
        <rFont val="Arial Narrow"/>
        <family val="2"/>
      </rPr>
      <t xml:space="preserve"> – školní  družiny a kluby, střediska pro volný čas dětí a mládeže, základní umělecké školy, jazykové školy s právem státní jazykové zkoušky;</t>
    </r>
  </si>
  <si>
    <r>
      <t>rodinnou péči</t>
    </r>
    <r>
      <rPr>
        <sz val="10"/>
        <color indexed="18"/>
        <rFont val="Arial Narrow"/>
        <family val="2"/>
      </rPr>
      <t xml:space="preserve"> (dětské domovy), </t>
    </r>
    <r>
      <rPr>
        <b/>
        <sz val="10"/>
        <color indexed="18"/>
        <rFont val="Arial Narrow"/>
        <family val="2"/>
      </rPr>
      <t>ochrannou a preventivně výchovnou péči</t>
    </r>
    <r>
      <rPr>
        <sz val="10"/>
        <color indexed="18"/>
        <rFont val="Arial Narrow"/>
        <family val="2"/>
      </rPr>
      <t xml:space="preserve"> (výchovné ústavy a diagnostické ústavy).</t>
    </r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</si>
  <si>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</si>
  <si>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</si>
  <si>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</si>
  <si>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</si>
  <si>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</si>
  <si>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</si>
  <si>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ZUŠ, zřizovatelé MŠMT, obec a kraj </t>
  </si>
  <si>
    <t xml:space="preserve">Školská zařízení celkem a jazykové školy a ZUŠ – průměrné měsíční mzdy </t>
  </si>
  <si>
    <t>B8.1 Školská zařízení a školy pro mimoškolní vzdělávání celkem</t>
  </si>
  <si>
    <t>Ve školním roce 2004/05 nastala změna ve vykazování typů zařízení. Místo dřívějších 10 typů se zařízení pro výkon ústavní a ochranné výchovy dělí pouze na 4 typy: Dětský domov, Dětský domov se školou, Výchovný ústav a Diagnostický ústav.</t>
  </si>
  <si>
    <t>B8 Vývoj školských zařízení a škol pro mimoškolní vzdělávání</t>
  </si>
  <si>
    <t>2008/09</t>
  </si>
  <si>
    <t>zaměstnanců v letech 2003 až 2008</t>
  </si>
  <si>
    <t>– průměrné měsíční mzdy zaměstnanců v letech 2003 až 2008</t>
  </si>
  <si>
    <t>ve školním roce 2003/04 až 2008/09</t>
  </si>
  <si>
    <t>ve školním roce  2003/04 až 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</si>
  <si>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</si>
  <si>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</si>
  <si>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</si>
  <si>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>index spotřebitelských cen (rok 2000 = 100)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</si>
  <si>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</si>
  <si>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</si>
  <si>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</si>
  <si>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Ve školním roce 2003/04 a 2004/05 se data o pedagogických pracovnících vykazovala v jiném členění.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</si>
  <si>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</si>
  <si>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</si>
  <si>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</si>
  <si>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</si>
  <si>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</si>
  <si>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</si>
  <si>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</si>
  <si>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t>Ve školním roce 2003/04 a 2004/05 se data vykazovala v jiném členění, od roku 2005/06 se vykazují počty vychovatelů.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</si>
  <si>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</si>
  <si>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</si>
  <si>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</si>
  <si>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r>
      <t>Celkový počet základních uměleckých škol</t>
    </r>
    <r>
      <rPr>
        <sz val="10"/>
        <color indexed="18"/>
        <rFont val="Arial Narrow"/>
        <family val="2"/>
      </rPr>
      <t xml:space="preserve"> v celém sledovaném období mírně rostl, od roku 2003/04 se zvýšil  o 1 %. V současné době mají základní umělecké školy 226 tis. žáků, což je téměř o 5 tis. více než na počátku sledovaného období.</t>
    </r>
  </si>
  <si>
    <t>V současné době vyučuje jedna základní umělecká škola (včetně poboček) v průměru 190 žáků, z toho 123 v hudebních oborech a 67 v ostatních oborech. Ve sledovaném období se příliš nezměnila struktura žáků podle oborů. V roce 2003/04 bylo zapsáno v hudebním oboru 65,8 % žáků,  ve školním roce 2008/09 to bylo 64,5 %.</t>
  </si>
  <si>
    <t xml:space="preserve">V zařízeních pro výkon ústavní a ochranné výchovy bylo ve školním roce 2008/09 umístěno celkem 7 820 dětí,  z toho většina (60,6 %) v dětských domovech. </t>
  </si>
  <si>
    <t>Nárůst počtu dětí zaznamenaly od roku 2003/04 především dětské domovy se školou. Na téměř dvojnásobek vzrostl také jejich počet (ze 17 na 29).</t>
  </si>
  <si>
    <t xml:space="preserve">Školská zařízení a ZUŠ – výdaje </t>
  </si>
  <si>
    <t>v letech 2003 až 2008</t>
  </si>
  <si>
    <t xml:space="preserve">Školní družiny a školní kluby – zařízení a zapsaní účastníci </t>
  </si>
  <si>
    <t>pracovníci ve školním roce 2003/04 až 2008/09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</si>
  <si>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</si>
  <si>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</si>
  <si>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</si>
  <si>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a učitelé ve školním roce 2003/04 až 2008/09</t>
  </si>
  <si>
    <t>Podíl na počtu žáků 1. stupně ZŠ</t>
  </si>
  <si>
    <r>
      <t>ubytování žákům a studentům</t>
    </r>
    <r>
      <rPr>
        <sz val="10"/>
        <color indexed="18"/>
        <rFont val="Arial Narrow"/>
        <family val="2"/>
      </rPr>
      <t xml:space="preserve"> – domovy mládeže, internáty speciálních škol;</t>
    </r>
  </si>
  <si>
    <r>
      <t>služby v oblasti stravování dětí a mládeže</t>
    </r>
    <r>
      <rPr>
        <sz val="10"/>
        <color indexed="18"/>
        <rFont val="Arial Narrow"/>
        <family val="2"/>
      </rPr>
      <t xml:space="preserve"> – školní jídelny;</t>
    </r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</si>
  <si>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</si>
  <si>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</si>
  <si>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</si>
  <si>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</si>
  <si>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</si>
  <si>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</si>
  <si>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</si>
  <si>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</si>
  <si>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</si>
  <si>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r>
      <t>Pracovníci (fyzické osoby)</t>
    </r>
    <r>
      <rPr>
        <b/>
        <vertAlign val="superscript"/>
        <sz val="10"/>
        <rFont val="Arial Narrow"/>
        <family val="2"/>
      </rPr>
      <t>3)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</si>
  <si>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</si>
  <si>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</si>
  <si>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</si>
  <si>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</si>
  <si>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– počty zařízení a dětí/dívek – ve školním roce 2003/04 až 2008/09</t>
  </si>
  <si>
    <t>3]</t>
  </si>
  <si>
    <t>Od školního roku 2005/06 se nesleduje.</t>
  </si>
  <si>
    <t>Podíl  na počtu žáků 2. stupně ZŠ, nižších ročníků víceletých středních škol a konzervatoří</t>
  </si>
  <si>
    <t>Ve školním roce 2003/04 a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</si>
  <si>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Tato zařízení a školy přímo či nepřímo souvisejí se vzděláváním dětí, žáků a studentů a poskytují:</t>
  </si>
  <si>
    <r>
      <t xml:space="preserve">Internáty škol </t>
    </r>
    <r>
      <rPr>
        <sz val="10"/>
        <color indexed="18"/>
        <rFont val="Arial Narrow"/>
        <family val="2"/>
      </rPr>
      <t>poskytují ubytování dětem a žákům škol samostatně zřízených pro děti/žáky se zdravotním postižením a dětem přípravného stupně základní školy speciální. Existují při 87 školách a ubytovávají 3 133 žáků.  Od roku  2003/04 poklesl celkový počet ubytovaných žáků o třetinu.</t>
    </r>
  </si>
  <si>
    <r>
      <t xml:space="preserve">Počet školních jídelen </t>
    </r>
    <r>
      <rPr>
        <sz val="10"/>
        <color indexed="18"/>
        <rFont val="Arial Narrow"/>
        <family val="2"/>
      </rPr>
      <t xml:space="preserve">ve sledovaném období roste. V roce 2003/04 bylo 7 627 jídelen, v roce 2008/09 jejich počet vzrostl na 7 962. Počet stravujících se dětí/žáků/studentů se ve sledovaném období snížil. Ve školním roce 2008/09 se stravovalo ve školních jídelnách 1 262 tisíc dětí/žáků/studentů žáků, t.j. o 4,5 % méně než v roce 2003/04,  a 345 tisíc dospělých strávníků. </t>
    </r>
  </si>
  <si>
    <t>V současné době existuje několik typů školských zařízení pro výkon ústavní a ochranné výchovy,  která poskytují a zabezpečují:</t>
  </si>
  <si>
    <r>
      <t>diagnostické úkoly při výkonu ústavní a ochranné výchovy – </t>
    </r>
    <r>
      <rPr>
        <b/>
        <sz val="10"/>
        <color indexed="18"/>
        <rFont val="Arial Narrow"/>
        <family val="2"/>
      </rPr>
      <t>diagnostické ústavy</t>
    </r>
    <r>
      <rPr>
        <sz val="10"/>
        <color indexed="18"/>
        <rFont val="Arial Narrow"/>
        <family val="2"/>
      </rPr>
      <t xml:space="preserve"> </t>
    </r>
  </si>
  <si>
    <t xml:space="preserve">Ve školním roce 2007/08 existovalo celkem 232 výchovných zařízení (z toho 155 dětských domovů, tj. 66,8 % z celkového počtu zařízení). Ve srovnání s rokem 2003/04 vzrostl počet výchovných zařízení o 34 zařízení. </t>
  </si>
  <si>
    <t xml:space="preserve">V roce 2003/04 studovalo v jednoletých pomaturitních jazykových kurzech 8 328 studentů (z toho na jazykových školách s právem státní jazykové zkoušky 2 091 a na soukromých školách na 6 237 žáků). Tento počet žáků se v roce 2008/09 oproti roku 2003/04 snížil na 4 429 žáků (793 žáků v jazykových školách s právem státní jazykové zkoušky,  4 429 žáků v soukromých školách). </t>
  </si>
  <si>
    <t>Tab. B8.5.2:</t>
  </si>
  <si>
    <t>– počty dětí – ve školním roce 2003/04 až 2008/09</t>
  </si>
  <si>
    <t>Děti před zahájením povinné školní docházky</t>
  </si>
  <si>
    <t>Děti plnící povinnou školní docházku</t>
  </si>
  <si>
    <t>Děti po ukončení povinné školní docházky</t>
  </si>
  <si>
    <r>
      <t xml:space="preserve">V roce 2008 dosáhly </t>
    </r>
    <r>
      <rPr>
        <b/>
        <sz val="10"/>
        <color indexed="18"/>
        <rFont val="Arial Narrow"/>
        <family val="2"/>
      </rPr>
      <t xml:space="preserve">výdaje na školská zařízení a ZUŠ </t>
    </r>
    <r>
      <rPr>
        <b/>
        <sz val="10"/>
        <color indexed="18"/>
        <rFont val="Arial Narrow"/>
        <family val="2"/>
      </rPr>
      <t xml:space="preserve">15,6 mld. </t>
    </r>
    <r>
      <rPr>
        <b/>
        <sz val="10"/>
        <color indexed="18"/>
        <rFont val="Arial Narrow"/>
        <family val="2"/>
      </rPr>
      <t>Kč</t>
    </r>
    <r>
      <rPr>
        <sz val="10"/>
        <color indexed="18"/>
        <rFont val="Arial Narrow"/>
        <family val="2"/>
      </rPr>
      <t>, což představuje meziroční nárůst o 4,3 %. Rozložení výdajů mezi investiční a neinvestiční se v letošním roce mírně změnilo ve prospěch investičních výdajů (9,4 %). Pokles výdajů na tato zařízení jak v roce 2003, tak v roce 2004 byl způsoben především chybným zaúčtováním stravování žáků při některých základních školách na paragraf  "Základních škol". Od roku 2005 došlo k opětovnému vzestupu výdajů, které tak reálně vyjadřují skutečný stav. Výdaje na školská zařízení představují přes 10 % z celkových veřejných výdajů na vzdělávání. V roce 2007 přes růst výdajů v absolutním vyjádření dochází k jejich poklesu v relaci k celkovým výdajům na vzdělávání, v roce 2008 se podíl na celkových výdajích zvýšil o 0,5 procentního bodu. Dotace z rozpočtu MŠMT na církevní zařízení činily v roce 2008 celkem 168,4 mil. Kč, dotace na soukromá zařízení neuvádíme, neboť je nemáme k dispozici v dostatečném členění.</t>
    </r>
  </si>
  <si>
    <t>Všichni zřizovatelé (bez jiných resortů) – zaměstnanci celkem</t>
  </si>
  <si>
    <t>Zřizovatelé MŠMT, obec a kraj – zaměstnanci celkem</t>
  </si>
  <si>
    <t>Reálná mzda (ve stálých cenách roku 2000)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</si>
  <si>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</si>
  <si>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</si>
  <si>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</si>
  <si>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</si>
  <si>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 xml:space="preserve">V rejstříku škol a školských zařízení, jak již jeho název napovídá, jsou zařazena, kromě škol jazykových a jazykových škol s právem státní jazykové zkoušky, základních uměleckých škol, také školská zařízení. </t>
  </si>
  <si>
    <r>
      <t xml:space="preserve">Z pohledu financování, zaměstnanců a mzdových prostředků v této kapitole uvádíme pouze údaje za výdaje zařízení v rámci regionálního školství.
Uvedené výdaje </t>
    </r>
    <r>
      <rPr>
        <sz val="10"/>
        <color indexed="18"/>
        <rFont val="Arial Narrow"/>
        <family val="2"/>
      </rPr>
      <t xml:space="preserve">na školní stravování, na ústavní a ochrannou výchovu, domovy mládeže a internáty, školní družiny a kluby, ZUŠ, ostatní zařízení pro zájmové vzdělávání, střediska pro volný čas dětí a mládeže (domy dětí a mládeže a stanice zájmových činností), na školy v přírodě, na dětské domovy představují výdaje na školská zařízení. Jedná se o výdaje z rozpočtu kapitoly 333-MŠMT (a to nejen na regionální školství) a dále pak i výdaje z kapitoly 700-Obce, DSO a krajské úřady (a to pouze za část vzdělávání). Od roku 2003 jsou tady z kapitoly 700-Obce a DSO, KÚ zahrnuty i paragrafy 3421 – využití volného času domů dětí a mládeže a 4322 – ústavy péče o mládež (dětské domovy). </t>
    </r>
  </si>
  <si>
    <r>
      <t xml:space="preserve">V ročence uvádíme </t>
    </r>
    <r>
      <rPr>
        <sz val="10"/>
        <color indexed="18"/>
        <rFont val="Arial Narrow"/>
        <family val="2"/>
      </rPr>
      <t>údaje o </t>
    </r>
    <r>
      <rPr>
        <b/>
        <sz val="10"/>
        <color indexed="18"/>
        <rFont val="Arial Narrow"/>
        <family val="2"/>
      </rPr>
      <t>přepočtených počtech zaměstnanců</t>
    </r>
    <r>
      <rPr>
        <b/>
        <sz val="10"/>
        <color indexed="18"/>
        <rFont val="Arial Narrow"/>
        <family val="2"/>
      </rPr>
      <t xml:space="preserve"> podle druhu školských zařízení a jazykových škol s právem státní jazykové zkoušky a základních uměleckých škol </t>
    </r>
    <r>
      <rPr>
        <sz val="10"/>
        <color indexed="18"/>
        <rFont val="Arial Narrow"/>
        <family val="2"/>
      </rPr>
      <t>zřizovaných jak MŠMT, obcemi a kraji, tak všemi zřizovateli. Jak bylo zmíněno výše, nezabýváme se kolejemi a menzami. Od roku 2003 do roku 2008 vzrostly počty přepočtených zaměstnanců u školských zařízení zřizovaných MŠMT, obcemi a kraji nejvíce v dětských domovech, výchovných a diagnostických ústavech (o 1,2 tis.). Mírný nárůst počtu zaměstnanců zaznamenala i střediska pro volný čas dětí a mládeže. Naopak od roku 2003 se nejvíce snížil v procentech, ale ne absolutně počet zaměstnanců v jazykových školách s právem státní jazykové zkoušky (o 48,6 %, tj. 0,2 tis. zaměstnanců). Výraznější pokles počtu zaměstnanců byl zaznamenán v zařízeních školního stravování (o 1,8 tis., tj. o 7,5 %) a v domovech mládeže (o 1,2 tis., tj. o 16,9 %).</t>
    </r>
  </si>
  <si>
    <r>
      <t xml:space="preserve">Údaje za školská zařízení a jazykové školy s právem státní jazykové zkoušky a základní umělecké školy </t>
    </r>
    <r>
      <rPr>
        <b/>
        <sz val="10"/>
        <color indexed="18"/>
        <rFont val="Arial Narrow"/>
        <family val="2"/>
      </rPr>
      <t>všech zřizovatelů</t>
    </r>
    <r>
      <rPr>
        <sz val="10"/>
        <color indexed="18"/>
        <rFont val="Arial Narrow"/>
        <family val="2"/>
      </rPr>
      <t xml:space="preserve"> ukazují od roku 2003 růst počtu zaměstnanců v dětských domovech, výchovných a diagnostických ústavech, ve střediscích pro volný čas dětí a mládeže, v základních uměleckých školách, ve střediscích výchovné péče a ve speciálně pedagogických centrech. V ostatních školských zařízeních a v jazykových školách s právem státní jazykové zkoušky byl zaznamenán mírný pokles počtu zaměstnanců.</t>
    </r>
  </si>
  <si>
    <r>
      <t>Průměrná měsíční nominální mzda</t>
    </r>
    <r>
      <rPr>
        <sz val="10"/>
        <color indexed="18"/>
        <rFont val="Arial Narrow"/>
        <family val="2"/>
      </rPr>
      <t xml:space="preserve"> ve školských zařízeních a jazykových školách s právem státní jazykové zkoušky a základních uměleckých školách byla v roce 2008 nejvyšší u zaměstnanců speciálně pedagogických center. Jejich mzda činila 24 732 Kč (tj. 101,9 % průměrné republikové mzdy). U pedagogických pracovníků speciálně pedagogických center činila mzda dokonce 26 121 Kč (107,6 % průměrné republikové mzdy). Nad úrovní průměrné republikové mzdy se v roce 2008 pohybovaly už jen mzdy pedagogických pracovníků základních uměleckých škol (101,6 % průměrné republikové mzdy) a  jazykových škol s právem státní jazykové zkoušky (100,5 % průměrné republikové mzdy). Nejméně pobírali zaměstnanci zařízení školního stravování, domovů mládeže a internátů škol pro děti se speciálními vzdělávacími potřebami (51,4 %, resp. 65,4 %, resp. 70,9 % průměrné republikové mzdy). </t>
    </r>
  </si>
  <si>
    <r>
      <t xml:space="preserve">Počet  školních  klubů </t>
    </r>
    <r>
      <rPr>
        <sz val="10"/>
        <color indexed="18"/>
        <rFont val="Arial Narrow"/>
        <family val="2"/>
      </rPr>
      <t xml:space="preserve"> klesl od roku 2003/04 o 2,0 %, počet žáků navštěvujících školní kluby ve stejném období se snížil cca o pětinu. Počet klubů od školního roku 2003/04 až do roku 2004/05 klesal. Od roku 2004/05 se do roku 2008/09 počet klubů zvýšil o 39, za poslední rok se počet zvýšil o sedm klubů. Situace v </t>
    </r>
    <r>
      <rPr>
        <b/>
        <sz val="10"/>
        <color indexed="18"/>
        <rFont val="Arial Narrow"/>
        <family val="2"/>
      </rPr>
      <t>počtech žáků</t>
    </r>
    <r>
      <rPr>
        <sz val="10"/>
        <color indexed="18"/>
        <rFont val="Arial Narrow"/>
        <family val="2"/>
      </rPr>
      <t xml:space="preserve"> navštěvujících školní kluby je téměř stejná. V roce 2008/09 navštěvuje školní kluby více než 38 tis. žáků. V průměru navštěvuje jeden školní klub 79 žáků. Při porovnání počtu členů školních klubů k odpovídající populaci, pro kterou jsou kluby určeny, se dostáváme na 9,6 % žáků 2. stupně základních škol a nižších ročníků víceletých gymnázií.</t>
    </r>
  </si>
  <si>
    <r>
      <t xml:space="preserve">V současné době existuje v České republice mnoho škol i jiných organizací, které se zabývají organizováním jazykových kurzů. V rámci školské soustavy nabízejí studium cizích jazyků ve volném čase </t>
    </r>
    <r>
      <rPr>
        <b/>
        <sz val="10"/>
        <color indexed="18"/>
        <rFont val="Arial Narrow"/>
        <family val="2"/>
      </rPr>
      <t>jazykové školy s právem státní jazykové zkoušky</t>
    </r>
    <r>
      <rPr>
        <sz val="10"/>
        <color indexed="18"/>
        <rFont val="Arial Narrow"/>
        <family val="2"/>
      </rPr>
      <t xml:space="preserve"> (školy zařazené v rejstříku škol a školských zařízení). Nabízejí vzdělávání na úrovni základních, středních a vyšších  kurzů a v posledních několika letech jednoleté pomaturitní studium jazyků. Tyto pomaturitní kurzy nabízejí i některé soukromé jazykové školy, jejichž seznam je každoročně zveřejňován ve vyhlášce MŠMT. </t>
    </r>
  </si>
  <si>
    <r>
      <t>Školní družiny a kluby</t>
    </r>
    <r>
      <rPr>
        <sz val="10"/>
        <color indexed="18"/>
        <rFont val="Arial Narrow"/>
        <family val="2"/>
      </rPr>
      <t xml:space="preserve"> pečují o děti a mládež v jejich volném čase. Školní družiny jsou určeny pro žáky 1. stupně základní školy. Existují především při základních školách, jsou však zřizovány i při mateřských školách a jako samostatná zařízení. Školní kluby jsou určeny žákům 2. stupně základních škol a žákům odpovídajících ročníků víceletých středních škol. Existují především při základních školách a víceletých středních školách. </t>
    </r>
  </si>
  <si>
    <r>
      <t>Počet školních družin</t>
    </r>
    <r>
      <rPr>
        <sz val="10"/>
        <color indexed="18"/>
        <rFont val="Arial Narrow"/>
        <family val="2"/>
      </rPr>
      <t xml:space="preserve"> v roce 2008/09 je o 153 nižší (pokles o 3,7 %) než v roce 2003/04. V roce 2008/09 jejich počet činil  3 963. Počet žáků se ve sledovaném období naopak zvyšoval. V roce 2003/04 byl 215,2 tis. žáků a ve školním roce 2008/09 se počet dětí v družinách zvýšil na 234,6 tis. Podíl dětí navštěvujících školní družiny na počtu žáků 1. stupně základní školy a odpovídajících ročníků škol pro žáky se speciálními vzdělávacími potřebami se zvyšil ze 40,7 % v roce 2003/04 na 51,2 % žáků v roce 2008/09. Jednu školní družinu navštěvuje ve školním roce 2008/09 v průměru 59,2 dítěte.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</si>
  <si>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</si>
  <si>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B8.1.1</t>
  </si>
  <si>
    <t>B8.1.2</t>
  </si>
  <si>
    <t>B8.1.3</t>
  </si>
  <si>
    <t>B8.1.4</t>
  </si>
  <si>
    <t>B8.2.1</t>
  </si>
  <si>
    <t>B8.2.2</t>
  </si>
  <si>
    <t>B8.2.3</t>
  </si>
  <si>
    <t>B8.2.4</t>
  </si>
  <si>
    <t>B8.2.5</t>
  </si>
  <si>
    <t>B8.3.1</t>
  </si>
  <si>
    <t>B8.3.2</t>
  </si>
  <si>
    <t>B8.4.1</t>
  </si>
  <si>
    <t>B8.5.1</t>
  </si>
  <si>
    <t>B8.5.2</t>
  </si>
  <si>
    <t>Školská zařízení a ZUŠ – výdaje  v letech 2003 až 2008</t>
  </si>
  <si>
    <t>Školská zařízení celkem a jazykové školy a ZUŠ – přepočtené počty  zaměstnanců v letech 2003 až 2008</t>
  </si>
  <si>
    <t>Školská zařízení celkem a jazykové školy a ZUŠ – průměrné měsíční mzdy  zaměstnanců v letech 2003 až 2008</t>
  </si>
  <si>
    <t>Školská zařízení celkem a jazykové školy a ZUŠ, zřizovatelé MŠMT, obec a kraj  – průměrné měsíční mzdy zaměstnanců v letech 2003 až 2008</t>
  </si>
  <si>
    <t>Školní družiny a školní kluby – zařízení a zapsaní účastníci  ve školním roce 2003/04 až 2008/09</t>
  </si>
  <si>
    <t>Střediska volného času – střediska, účastníci a pedagogičtí  pracovníci ve školním roce 2003/04 až 2008/09</t>
  </si>
  <si>
    <t>Základní umělecké školy – školy, žáci/dívky a učitelé ve školním roce 2003/04 až 2008/09</t>
  </si>
  <si>
    <t>Jazykové školy s právem státní jazykové zkoušky – školy, žáci, učitelé   ve školním roce  2003/04 až 2008/09</t>
  </si>
  <si>
    <t>Ubytovací zařízení – domovy mládeže, ubytovaní a pracovníci ve školním roce 2003/04 až 2008/09</t>
  </si>
  <si>
    <t>Ubytovací zařízení – internáty a ubytovaní žáci ve školním roce 2003/04 až 2008/09</t>
  </si>
  <si>
    <t>Stravovací zařízení – školní jídelny, strávníci a pracovníci ve školním roce 2003/04 až 2008/09</t>
  </si>
  <si>
    <t>Zařízení pro výkon ústavní a ochranné výchovy  – počty zařízení a dětí/dívek – ve školním roce 2003/04 až 2008/09</t>
  </si>
  <si>
    <t>Zařízení pro výkon ústavní a ochranné výchovy  – počty dětí – ve školním roce 2003/04 až 2008/09</t>
  </si>
  <si>
    <t>Stránkování</t>
  </si>
  <si>
    <t>B8 Vývoj školských zařízení a škol pro mimoškolní vzdělávání  – úvod</t>
  </si>
  <si>
    <t>B 8.2 Zařízení a školy pro mimoškolní výchovu a zájmové vzdělávání ve volném čase</t>
  </si>
  <si>
    <t>Počet středisek pro volný čas dětí a mládeže včetně samostatných stanic zůstal v roce 2008/09 stejný jako v předchozím roce, tedy 296 středisek (v roce 2006/07 bylo v ČR 301 takovýchto středisek, což je nejvíce ve sledovaném období). Ve školním roce 2008/09 navštěvovalo střediska pro volný čas dětí a mládeže 234,8 tis. členů. Počet členů se oproti předchozímu roku zvýšill o 4 590 členů, i když počet středisek je stejný.</t>
  </si>
  <si>
    <t>B 8.3 Zařízení zajišťující ubytování žáků a studentů</t>
  </si>
  <si>
    <t>B 8.4 Zařízení zajišťující stravování dětí, žáků a studentů</t>
  </si>
  <si>
    <t>B 8.5  Zařízení pro výkon ústavní a ochranné výchovy</t>
  </si>
  <si>
    <t xml:space="preserve"> ve školním roce 2003/04 až 2008/09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</si>
  <si>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 – školy, žáci</t>
    </r>
  </si>
  <si>
    <t>Jazykové školy – jednoleté jazykové kurzy školy, žáci ve školním roce 2003/04 až 2008/09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</si>
</sst>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</numFmts>
  <fonts count="2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1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6" fillId="2" borderId="0" xfId="20" applyFont="1" applyFill="1" applyAlignment="1" applyProtection="1">
      <alignment horizontal="center" wrapText="1"/>
      <protection hidden="1"/>
    </xf>
    <xf numFmtId="0" fontId="1" fillId="2" borderId="0" xfId="20" applyFont="1" applyFill="1" applyAlignment="1" applyProtection="1">
      <alignment horizontal="left" wrapText="1" indent="4"/>
      <protection hidden="1"/>
    </xf>
    <xf numFmtId="0" fontId="5" fillId="2" borderId="0" xfId="20" applyFont="1" applyFill="1" applyAlignment="1" applyProtection="1">
      <alignment horizontal="left" wrapText="1" indent="4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7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1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left" wrapText="1" indent="2"/>
      <protection hidden="1"/>
    </xf>
    <xf numFmtId="0" fontId="5" fillId="2" borderId="0" xfId="20" applyFont="1" applyFill="1" applyAlignment="1" applyProtection="1">
      <alignment vertical="center" wrapText="1"/>
      <protection hidden="1"/>
    </xf>
    <xf numFmtId="0" fontId="5" fillId="2" borderId="0" xfId="20" applyFont="1" applyFill="1" applyAlignment="1" applyProtection="1">
      <alignment wrapText="1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right" vertical="center"/>
      <protection/>
    </xf>
    <xf numFmtId="0" fontId="14" fillId="4" borderId="2" xfId="0" applyNumberFormat="1" applyFont="1" applyFill="1" applyBorder="1" applyAlignment="1" applyProtection="1">
      <alignment horizontal="center" vertical="top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49" fontId="8" fillId="4" borderId="4" xfId="0" applyNumberFormat="1" applyFont="1" applyFill="1" applyBorder="1" applyAlignment="1" applyProtection="1">
      <alignment horizontal="centerContinuous" vertical="center"/>
      <protection/>
    </xf>
    <xf numFmtId="49" fontId="8" fillId="4" borderId="5" xfId="0" applyNumberFormat="1" applyFont="1" applyFill="1" applyBorder="1" applyAlignment="1" applyProtection="1">
      <alignment horizontal="centerContinuous"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0" fontId="9" fillId="3" borderId="8" xfId="0" applyFont="1" applyFill="1" applyBorder="1" applyAlignment="1" applyProtection="1">
      <alignment vertical="center"/>
      <protection/>
    </xf>
    <xf numFmtId="49" fontId="8" fillId="4" borderId="9" xfId="0" applyNumberFormat="1" applyFont="1" applyFill="1" applyBorder="1" applyAlignment="1" applyProtection="1">
      <alignment vertical="center"/>
      <protection/>
    </xf>
    <xf numFmtId="49" fontId="8" fillId="4" borderId="10" xfId="0" applyNumberFormat="1" applyFont="1" applyFill="1" applyBorder="1" applyAlignment="1" applyProtection="1">
      <alignment horizontal="left" vertical="center"/>
      <protection/>
    </xf>
    <xf numFmtId="49" fontId="8" fillId="4" borderId="10" xfId="0" applyNumberFormat="1" applyFont="1" applyFill="1" applyBorder="1" applyAlignment="1" applyProtection="1">
      <alignment horizontal="right"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12" xfId="0" applyNumberFormat="1" applyFont="1" applyFill="1" applyBorder="1" applyAlignment="1" applyProtection="1">
      <alignment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49" fontId="9" fillId="4" borderId="19" xfId="0" applyNumberFormat="1" applyFont="1" applyFill="1" applyBorder="1" applyAlignment="1" applyProtection="1">
      <alignment horizontal="right" vertical="center"/>
      <protection/>
    </xf>
    <xf numFmtId="49" fontId="9" fillId="4" borderId="20" xfId="0" applyNumberFormat="1" applyFont="1" applyFill="1" applyBorder="1" applyAlignment="1" applyProtection="1">
      <alignment horizontal="left" vertical="center"/>
      <protection/>
    </xf>
    <xf numFmtId="49" fontId="8" fillId="4" borderId="21" xfId="0" applyNumberFormat="1" applyFont="1" applyFill="1" applyBorder="1" applyAlignment="1" applyProtection="1">
      <alignment horizontal="centerContinuous" vertical="center"/>
      <protection/>
    </xf>
    <xf numFmtId="49" fontId="8" fillId="4" borderId="22" xfId="0" applyNumberFormat="1" applyFont="1" applyFill="1" applyBorder="1" applyAlignment="1" applyProtection="1">
      <alignment horizontal="centerContinuous" vertical="center"/>
      <protection/>
    </xf>
    <xf numFmtId="49" fontId="8" fillId="4" borderId="23" xfId="0" applyNumberFormat="1" applyFont="1" applyFill="1" applyBorder="1" applyAlignment="1" applyProtection="1">
      <alignment horizontal="centerContinuous" vertical="center"/>
      <protection/>
    </xf>
    <xf numFmtId="49" fontId="8" fillId="4" borderId="24" xfId="0" applyNumberFormat="1" applyFont="1" applyFill="1" applyBorder="1" applyAlignment="1" applyProtection="1">
      <alignment horizontal="centerContinuous" vertical="center"/>
      <protection/>
    </xf>
    <xf numFmtId="49" fontId="9" fillId="4" borderId="25" xfId="0" applyNumberFormat="1" applyFont="1" applyFill="1" applyBorder="1" applyAlignment="1" applyProtection="1">
      <alignment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49" fontId="9" fillId="4" borderId="28" xfId="0" applyNumberFormat="1" applyFont="1" applyFill="1" applyBorder="1" applyAlignment="1" applyProtection="1">
      <alignment horizontal="right" vertical="center"/>
      <protection/>
    </xf>
    <xf numFmtId="49" fontId="9" fillId="4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vertical="center"/>
      <protection/>
    </xf>
    <xf numFmtId="0" fontId="9" fillId="3" borderId="31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33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horizontal="right"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vertical="center"/>
      <protection/>
    </xf>
    <xf numFmtId="49" fontId="9" fillId="4" borderId="36" xfId="0" applyNumberFormat="1" applyFont="1" applyFill="1" applyBorder="1" applyAlignment="1" applyProtection="1">
      <alignment horizontal="left" vertical="center"/>
      <protection/>
    </xf>
    <xf numFmtId="49" fontId="9" fillId="4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top"/>
      <protection/>
    </xf>
    <xf numFmtId="49" fontId="8" fillId="4" borderId="39" xfId="0" applyNumberFormat="1" applyFont="1" applyFill="1" applyBorder="1" applyAlignment="1" applyProtection="1">
      <alignment horizontal="centerContinuous" vertical="center"/>
      <protection/>
    </xf>
    <xf numFmtId="197" fontId="8" fillId="4" borderId="22" xfId="0" applyNumberFormat="1" applyFont="1" applyFill="1" applyBorder="1" applyAlignment="1" applyProtection="1">
      <alignment horizontal="centerContinuous" vertical="center"/>
      <protection/>
    </xf>
    <xf numFmtId="197" fontId="8" fillId="4" borderId="40" xfId="0" applyNumberFormat="1" applyFont="1" applyFill="1" applyBorder="1" applyAlignment="1" applyProtection="1">
      <alignment horizontal="centerContinuous" vertical="center"/>
      <protection/>
    </xf>
    <xf numFmtId="49" fontId="8" fillId="4" borderId="22" xfId="0" applyNumberFormat="1" applyFont="1" applyFill="1" applyBorder="1" applyAlignment="1" applyProtection="1">
      <alignment horizontal="centerContinuous" vertical="center"/>
      <protection/>
    </xf>
    <xf numFmtId="49" fontId="8" fillId="4" borderId="40" xfId="0" applyNumberFormat="1" applyFont="1" applyFill="1" applyBorder="1" applyAlignment="1" applyProtection="1">
      <alignment horizontal="centerContinuous" vertical="center"/>
      <protection/>
    </xf>
    <xf numFmtId="194" fontId="8" fillId="4" borderId="23" xfId="0" applyNumberFormat="1" applyFont="1" applyFill="1" applyBorder="1" applyAlignment="1" applyProtection="1">
      <alignment horizontal="centerContinuous" vertical="center"/>
      <protection/>
    </xf>
    <xf numFmtId="194" fontId="8" fillId="4" borderId="24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49" fontId="8" fillId="4" borderId="21" xfId="0" applyNumberFormat="1" applyFont="1" applyFill="1" applyBorder="1" applyAlignment="1" applyProtection="1">
      <alignment vertical="center"/>
      <protection/>
    </xf>
    <xf numFmtId="49" fontId="8" fillId="4" borderId="22" xfId="0" applyNumberFormat="1" applyFont="1" applyFill="1" applyBorder="1" applyAlignment="1" applyProtection="1">
      <alignment horizontal="left" vertical="center"/>
      <protection/>
    </xf>
    <xf numFmtId="49" fontId="8" fillId="4" borderId="22" xfId="0" applyNumberFormat="1" applyFont="1" applyFill="1" applyBorder="1" applyAlignment="1" applyProtection="1">
      <alignment horizontal="right" vertical="center"/>
      <protection/>
    </xf>
    <xf numFmtId="49" fontId="8" fillId="4" borderId="41" xfId="0" applyNumberFormat="1" applyFont="1" applyFill="1" applyBorder="1" applyAlignment="1" applyProtection="1">
      <alignment horizontal="left" vertical="center"/>
      <protection/>
    </xf>
    <xf numFmtId="49" fontId="9" fillId="4" borderId="42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1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vertical="center"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49" fontId="8" fillId="4" borderId="38" xfId="0" applyNumberFormat="1" applyFont="1" applyFill="1" applyBorder="1" applyAlignment="1" applyProtection="1">
      <alignment vertical="center"/>
      <protection/>
    </xf>
    <xf numFmtId="49" fontId="8" fillId="4" borderId="19" xfId="0" applyNumberFormat="1" applyFont="1" applyFill="1" applyBorder="1" applyAlignment="1" applyProtection="1">
      <alignment horizontal="left" vertical="center"/>
      <protection/>
    </xf>
    <xf numFmtId="49" fontId="8" fillId="4" borderId="19" xfId="0" applyNumberFormat="1" applyFont="1" applyFill="1" applyBorder="1" applyAlignment="1" applyProtection="1">
      <alignment horizontal="right" vertical="center"/>
      <protection/>
    </xf>
    <xf numFmtId="49" fontId="8" fillId="4" borderId="20" xfId="0" applyNumberFormat="1" applyFont="1" applyFill="1" applyBorder="1" applyAlignment="1" applyProtection="1">
      <alignment horizontal="left" vertical="center"/>
      <protection/>
    </xf>
    <xf numFmtId="49" fontId="9" fillId="4" borderId="9" xfId="0" applyNumberFormat="1" applyFont="1" applyFill="1" applyBorder="1" applyAlignment="1" applyProtection="1">
      <alignment vertical="center"/>
      <protection/>
    </xf>
    <xf numFmtId="49" fontId="9" fillId="4" borderId="10" xfId="0" applyNumberFormat="1" applyFont="1" applyFill="1" applyBorder="1" applyAlignment="1" applyProtection="1">
      <alignment horizontal="left" vertical="center"/>
      <protection/>
    </xf>
    <xf numFmtId="49" fontId="9" fillId="4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45" xfId="0" applyNumberFormat="1" applyFont="1" applyFill="1" applyBorder="1" applyAlignment="1" applyProtection="1">
      <alignment vertical="center"/>
      <protection/>
    </xf>
    <xf numFmtId="49" fontId="9" fillId="4" borderId="46" xfId="0" applyNumberFormat="1" applyFont="1" applyFill="1" applyBorder="1" applyAlignment="1" applyProtection="1">
      <alignment horizontal="left" vertical="center"/>
      <protection/>
    </xf>
    <xf numFmtId="49" fontId="9" fillId="4" borderId="46" xfId="0" applyNumberFormat="1" applyFont="1" applyFill="1" applyBorder="1" applyAlignment="1" applyProtection="1">
      <alignment horizontal="right" vertical="center"/>
      <protection/>
    </xf>
    <xf numFmtId="49" fontId="9" fillId="4" borderId="47" xfId="0" applyNumberFormat="1" applyFont="1" applyFill="1" applyBorder="1" applyAlignment="1" applyProtection="1">
      <alignment horizontal="left" vertical="center"/>
      <protection/>
    </xf>
    <xf numFmtId="49" fontId="9" fillId="4" borderId="48" xfId="0" applyNumberFormat="1" applyFont="1" applyFill="1" applyBorder="1" applyAlignment="1" applyProtection="1">
      <alignment horizontal="left" vertical="center"/>
      <protection/>
    </xf>
    <xf numFmtId="49" fontId="9" fillId="4" borderId="48" xfId="0" applyNumberFormat="1" applyFont="1" applyFill="1" applyBorder="1" applyAlignment="1" applyProtection="1">
      <alignment horizontal="right" vertical="center"/>
      <protection/>
    </xf>
    <xf numFmtId="49" fontId="9" fillId="4" borderId="49" xfId="0" applyNumberFormat="1" applyFont="1" applyFill="1" applyBorder="1" applyAlignment="1" applyProtection="1">
      <alignment horizontal="lef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49" fontId="9" fillId="4" borderId="51" xfId="0" applyNumberFormat="1" applyFont="1" applyFill="1" applyBorder="1" applyAlignment="1" applyProtection="1">
      <alignment horizontal="left" vertical="center"/>
      <protection/>
    </xf>
    <xf numFmtId="49" fontId="9" fillId="4" borderId="51" xfId="0" applyNumberFormat="1" applyFont="1" applyFill="1" applyBorder="1" applyAlignment="1" applyProtection="1">
      <alignment horizontal="right" vertical="center"/>
      <protection/>
    </xf>
    <xf numFmtId="49" fontId="9" fillId="4" borderId="52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4" fillId="4" borderId="53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9" fillId="4" borderId="54" xfId="0" applyNumberFormat="1" applyFont="1" applyFill="1" applyBorder="1" applyAlignment="1" applyProtection="1">
      <alignment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/>
    </xf>
    <xf numFmtId="49" fontId="8" fillId="4" borderId="58" xfId="0" applyNumberFormat="1" applyFont="1" applyFill="1" applyBorder="1" applyAlignment="1" applyProtection="1">
      <alignment horizontal="centerContinuous"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60" xfId="0" applyNumberFormat="1" applyFont="1" applyFill="1" applyBorder="1" applyAlignment="1" applyProtection="1">
      <alignment horizontal="centerContinuous" vertical="center"/>
      <protection/>
    </xf>
    <xf numFmtId="49" fontId="8" fillId="4" borderId="61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Alignment="1" applyProtection="1">
      <alignment vertical="center"/>
      <protection hidden="1"/>
    </xf>
    <xf numFmtId="49" fontId="8" fillId="4" borderId="31" xfId="0" applyNumberFormat="1" applyFont="1" applyFill="1" applyBorder="1" applyAlignment="1" applyProtection="1">
      <alignment vertical="center"/>
      <protection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62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1" xfId="0" applyNumberFormat="1" applyFont="1" applyFill="1" applyBorder="1" applyAlignment="1" applyProtection="1" quotePrefix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vertical="center"/>
      <protection/>
    </xf>
    <xf numFmtId="0" fontId="10" fillId="5" borderId="0" xfId="0" applyNumberFormat="1" applyFont="1" applyFill="1" applyAlignment="1" applyProtection="1">
      <alignment vertical="center"/>
      <protection/>
    </xf>
    <xf numFmtId="49" fontId="10" fillId="5" borderId="0" xfId="0" applyNumberFormat="1" applyFont="1" applyFill="1" applyAlignment="1" applyProtection="1">
      <alignment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10" fillId="5" borderId="0" xfId="0" applyNumberFormat="1" applyFont="1" applyFill="1" applyAlignment="1" applyProtection="1" quotePrefix="1">
      <alignment vertical="top"/>
      <protection/>
    </xf>
    <xf numFmtId="49" fontId="10" fillId="5" borderId="0" xfId="0" applyNumberFormat="1" applyFont="1" applyFill="1" applyAlignment="1" applyProtection="1">
      <alignment vertical="top"/>
      <protection/>
    </xf>
    <xf numFmtId="0" fontId="9" fillId="5" borderId="1" xfId="0" applyNumberFormat="1" applyFont="1" applyFill="1" applyBorder="1" applyAlignment="1" applyProtection="1">
      <alignment vertical="center"/>
      <protection/>
    </xf>
    <xf numFmtId="49" fontId="9" fillId="5" borderId="1" xfId="0" applyNumberFormat="1" applyFont="1" applyFill="1" applyBorder="1" applyAlignment="1" applyProtection="1">
      <alignment vertical="center"/>
      <protection/>
    </xf>
    <xf numFmtId="49" fontId="12" fillId="5" borderId="1" xfId="0" applyNumberFormat="1" applyFont="1" applyFill="1" applyBorder="1" applyAlignment="1" applyProtection="1">
      <alignment vertical="center"/>
      <protection/>
    </xf>
    <xf numFmtId="49" fontId="13" fillId="5" borderId="1" xfId="0" applyNumberFormat="1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 vertical="top"/>
      <protection locked="0"/>
    </xf>
    <xf numFmtId="0" fontId="14" fillId="4" borderId="63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8" fillId="0" borderId="64" xfId="0" applyNumberFormat="1" applyFont="1" applyFill="1" applyBorder="1" applyAlignment="1" applyProtection="1">
      <alignment horizontal="right" vertical="center"/>
      <protection/>
    </xf>
    <xf numFmtId="194" fontId="8" fillId="0" borderId="65" xfId="0" applyNumberFormat="1" applyFont="1" applyFill="1" applyBorder="1" applyAlignment="1" applyProtection="1">
      <alignment horizontal="right" vertical="center"/>
      <protection/>
    </xf>
    <xf numFmtId="194" fontId="9" fillId="0" borderId="66" xfId="0" applyNumberFormat="1" applyFont="1" applyFill="1" applyBorder="1" applyAlignment="1" applyProtection="1">
      <alignment horizontal="right" vertical="center"/>
      <protection/>
    </xf>
    <xf numFmtId="194" fontId="9" fillId="0" borderId="67" xfId="0" applyNumberFormat="1" applyFont="1" applyFill="1" applyBorder="1" applyAlignment="1" applyProtection="1">
      <alignment horizontal="right" vertical="center"/>
      <protection/>
    </xf>
    <xf numFmtId="194" fontId="9" fillId="0" borderId="68" xfId="0" applyNumberFormat="1" applyFont="1" applyFill="1" applyBorder="1" applyAlignment="1" applyProtection="1">
      <alignment horizontal="right" vertical="center"/>
      <protection/>
    </xf>
    <xf numFmtId="194" fontId="9" fillId="0" borderId="69" xfId="0" applyNumberFormat="1" applyFont="1" applyFill="1" applyBorder="1" applyAlignment="1" applyProtection="1">
      <alignment horizontal="right" vertical="center"/>
      <protection/>
    </xf>
    <xf numFmtId="195" fontId="9" fillId="0" borderId="66" xfId="0" applyNumberFormat="1" applyFont="1" applyFill="1" applyBorder="1" applyAlignment="1" applyProtection="1">
      <alignment horizontal="right" vertical="center"/>
      <protection/>
    </xf>
    <xf numFmtId="195" fontId="9" fillId="0" borderId="67" xfId="0" applyNumberFormat="1" applyFont="1" applyFill="1" applyBorder="1" applyAlignment="1" applyProtection="1">
      <alignment horizontal="right" vertical="center"/>
      <protection/>
    </xf>
    <xf numFmtId="195" fontId="9" fillId="0" borderId="70" xfId="0" applyNumberFormat="1" applyFont="1" applyFill="1" applyBorder="1" applyAlignment="1" applyProtection="1">
      <alignment horizontal="right" vertical="center"/>
      <protection/>
    </xf>
    <xf numFmtId="195" fontId="9" fillId="0" borderId="71" xfId="0" applyNumberFormat="1" applyFont="1" applyFill="1" applyBorder="1" applyAlignment="1" applyProtection="1">
      <alignment horizontal="right" vertical="center"/>
      <protection/>
    </xf>
    <xf numFmtId="196" fontId="9" fillId="0" borderId="72" xfId="0" applyNumberFormat="1" applyFont="1" applyFill="1" applyBorder="1" applyAlignment="1" applyProtection="1">
      <alignment horizontal="right" vertical="center"/>
      <protection/>
    </xf>
    <xf numFmtId="196" fontId="9" fillId="0" borderId="73" xfId="0" applyNumberFormat="1" applyFont="1" applyFill="1" applyBorder="1" applyAlignment="1" applyProtection="1">
      <alignment horizontal="right" vertical="center"/>
      <protection/>
    </xf>
    <xf numFmtId="195" fontId="9" fillId="0" borderId="68" xfId="0" applyNumberFormat="1" applyFont="1" applyFill="1" applyBorder="1" applyAlignment="1" applyProtection="1">
      <alignment horizontal="right" vertical="center"/>
      <protection/>
    </xf>
    <xf numFmtId="195" fontId="9" fillId="0" borderId="69" xfId="0" applyNumberFormat="1" applyFont="1" applyFill="1" applyBorder="1" applyAlignment="1" applyProtection="1">
      <alignment horizontal="right" vertical="center"/>
      <protection/>
    </xf>
    <xf numFmtId="196" fontId="9" fillId="0" borderId="66" xfId="0" applyNumberFormat="1" applyFont="1" applyFill="1" applyBorder="1" applyAlignment="1" applyProtection="1">
      <alignment horizontal="right" vertical="center"/>
      <protection/>
    </xf>
    <xf numFmtId="196" fontId="9" fillId="0" borderId="67" xfId="0" applyNumberFormat="1" applyFont="1" applyFill="1" applyBorder="1" applyAlignment="1" applyProtection="1">
      <alignment horizontal="right" vertical="center"/>
      <protection/>
    </xf>
    <xf numFmtId="194" fontId="9" fillId="0" borderId="70" xfId="0" applyNumberFormat="1" applyFont="1" applyFill="1" applyBorder="1" applyAlignment="1" applyProtection="1">
      <alignment horizontal="right" vertical="center"/>
      <protection/>
    </xf>
    <xf numFmtId="194" fontId="9" fillId="0" borderId="71" xfId="0" applyNumberFormat="1" applyFont="1" applyFill="1" applyBorder="1" applyAlignment="1" applyProtection="1">
      <alignment horizontal="right" vertical="center"/>
      <protection/>
    </xf>
    <xf numFmtId="194" fontId="9" fillId="0" borderId="72" xfId="0" applyNumberFormat="1" applyFont="1" applyFill="1" applyBorder="1" applyAlignment="1" applyProtection="1">
      <alignment horizontal="right" vertical="center"/>
      <protection/>
    </xf>
    <xf numFmtId="194" fontId="9" fillId="0" borderId="73" xfId="0" applyNumberFormat="1" applyFont="1" applyFill="1" applyBorder="1" applyAlignment="1" applyProtection="1">
      <alignment horizontal="right" vertical="center"/>
      <protection/>
    </xf>
    <xf numFmtId="194" fontId="9" fillId="0" borderId="74" xfId="0" applyNumberFormat="1" applyFont="1" applyFill="1" applyBorder="1" applyAlignment="1" applyProtection="1">
      <alignment horizontal="right" vertical="center"/>
      <protection/>
    </xf>
    <xf numFmtId="194" fontId="9" fillId="0" borderId="75" xfId="0" applyNumberFormat="1" applyFont="1" applyFill="1" applyBorder="1" applyAlignment="1" applyProtection="1">
      <alignment horizontal="right" vertical="center"/>
      <protection/>
    </xf>
    <xf numFmtId="197" fontId="9" fillId="0" borderId="72" xfId="0" applyNumberFormat="1" applyFont="1" applyFill="1" applyBorder="1" applyAlignment="1" applyProtection="1">
      <alignment horizontal="right" vertical="center"/>
      <protection/>
    </xf>
    <xf numFmtId="197" fontId="9" fillId="0" borderId="73" xfId="0" applyNumberFormat="1" applyFont="1" applyFill="1" applyBorder="1" applyAlignment="1" applyProtection="1">
      <alignment horizontal="right" vertical="center"/>
      <protection/>
    </xf>
    <xf numFmtId="197" fontId="9" fillId="0" borderId="74" xfId="0" applyNumberFormat="1" applyFont="1" applyFill="1" applyBorder="1" applyAlignment="1" applyProtection="1">
      <alignment horizontal="right" vertical="center"/>
      <protection/>
    </xf>
    <xf numFmtId="197" fontId="9" fillId="0" borderId="75" xfId="0" applyNumberFormat="1" applyFont="1" applyFill="1" applyBorder="1" applyAlignment="1" applyProtection="1">
      <alignment horizontal="right" vertical="center"/>
      <protection/>
    </xf>
    <xf numFmtId="197" fontId="9" fillId="0" borderId="70" xfId="0" applyNumberFormat="1" applyFont="1" applyFill="1" applyBorder="1" applyAlignment="1" applyProtection="1">
      <alignment horizontal="right" vertical="center"/>
      <protection/>
    </xf>
    <xf numFmtId="197" fontId="9" fillId="0" borderId="71" xfId="0" applyNumberFormat="1" applyFont="1" applyFill="1" applyBorder="1" applyAlignment="1" applyProtection="1">
      <alignment horizontal="right" vertical="center"/>
      <protection/>
    </xf>
    <xf numFmtId="194" fontId="9" fillId="0" borderId="76" xfId="0" applyNumberFormat="1" applyFont="1" applyFill="1" applyBorder="1" applyAlignment="1" applyProtection="1">
      <alignment horizontal="right" vertical="center"/>
      <protection/>
    </xf>
    <xf numFmtId="194" fontId="9" fillId="0" borderId="77" xfId="0" applyNumberFormat="1" applyFont="1" applyFill="1" applyBorder="1" applyAlignment="1" applyProtection="1">
      <alignment horizontal="right" vertical="center"/>
      <protection/>
    </xf>
    <xf numFmtId="195" fontId="9" fillId="0" borderId="43" xfId="0" applyNumberFormat="1" applyFont="1" applyFill="1" applyBorder="1" applyAlignment="1" applyProtection="1">
      <alignment horizontal="right" vertical="center"/>
      <protection/>
    </xf>
    <xf numFmtId="194" fontId="8" fillId="0" borderId="23" xfId="0" applyNumberFormat="1" applyFont="1" applyFill="1" applyBorder="1" applyAlignment="1" applyProtection="1">
      <alignment horizontal="right" vertical="center"/>
      <protection/>
    </xf>
    <xf numFmtId="194" fontId="8" fillId="0" borderId="59" xfId="0" applyNumberFormat="1" applyFont="1" applyFill="1" applyBorder="1" applyAlignment="1" applyProtection="1">
      <alignment horizontal="right" vertical="center"/>
      <protection/>
    </xf>
    <xf numFmtId="194" fontId="8" fillId="0" borderId="61" xfId="0" applyNumberFormat="1" applyFont="1" applyFill="1" applyBorder="1" applyAlignment="1" applyProtection="1">
      <alignment horizontal="right" vertical="center"/>
      <protection/>
    </xf>
    <xf numFmtId="194" fontId="8" fillId="0" borderId="24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8" fillId="0" borderId="79" xfId="0" applyNumberFormat="1" applyFont="1" applyFill="1" applyBorder="1" applyAlignment="1" applyProtection="1">
      <alignment horizontal="right" vertical="center"/>
      <protection/>
    </xf>
    <xf numFmtId="194" fontId="9" fillId="0" borderId="42" xfId="0" applyNumberFormat="1" applyFont="1" applyFill="1" applyBorder="1" applyAlignment="1" applyProtection="1">
      <alignment horizontal="right" vertical="center"/>
      <protection/>
    </xf>
    <xf numFmtId="194" fontId="9" fillId="0" borderId="80" xfId="0" applyNumberFormat="1" applyFont="1" applyFill="1" applyBorder="1" applyAlignment="1" applyProtection="1">
      <alignment horizontal="right" vertical="center"/>
      <protection/>
    </xf>
    <xf numFmtId="194" fontId="9" fillId="0" borderId="43" xfId="0" applyNumberFormat="1" applyFont="1" applyFill="1" applyBorder="1" applyAlignment="1" applyProtection="1">
      <alignment horizontal="right" vertical="center"/>
      <protection/>
    </xf>
    <xf numFmtId="194" fontId="9" fillId="0" borderId="81" xfId="0" applyNumberFormat="1" applyFont="1" applyFill="1" applyBorder="1" applyAlignment="1" applyProtection="1">
      <alignment horizontal="right" vertical="center"/>
      <protection/>
    </xf>
    <xf numFmtId="194" fontId="8" fillId="0" borderId="82" xfId="0" applyNumberFormat="1" applyFont="1" applyFill="1" applyBorder="1" applyAlignment="1" applyProtection="1">
      <alignment horizontal="right" vertical="center"/>
      <protection/>
    </xf>
    <xf numFmtId="194" fontId="9" fillId="0" borderId="83" xfId="0" applyNumberFormat="1" applyFont="1" applyFill="1" applyBorder="1" applyAlignment="1" applyProtection="1">
      <alignment horizontal="right" vertical="center"/>
      <protection/>
    </xf>
    <xf numFmtId="194" fontId="9" fillId="0" borderId="84" xfId="0" applyNumberFormat="1" applyFont="1" applyFill="1" applyBorder="1" applyAlignment="1" applyProtection="1">
      <alignment horizontal="right" vertical="center"/>
      <protection/>
    </xf>
    <xf numFmtId="194" fontId="9" fillId="0" borderId="85" xfId="0" applyNumberFormat="1" applyFont="1" applyFill="1" applyBorder="1" applyAlignment="1" applyProtection="1">
      <alignment horizontal="right" vertical="center"/>
      <protection/>
    </xf>
    <xf numFmtId="194" fontId="9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72" xfId="0" applyNumberFormat="1" applyFont="1" applyFill="1" applyBorder="1" applyAlignment="1" applyProtection="1">
      <alignment horizontal="right" vertical="center"/>
      <protection/>
    </xf>
    <xf numFmtId="194" fontId="8" fillId="0" borderId="73" xfId="0" applyNumberFormat="1" applyFont="1" applyFill="1" applyBorder="1" applyAlignment="1" applyProtection="1">
      <alignment horizontal="right" vertical="center"/>
      <protection/>
    </xf>
    <xf numFmtId="194" fontId="8" fillId="0" borderId="70" xfId="0" applyNumberFormat="1" applyFont="1" applyFill="1" applyBorder="1" applyAlignment="1" applyProtection="1">
      <alignment horizontal="right" vertical="center"/>
      <protection/>
    </xf>
    <xf numFmtId="194" fontId="8" fillId="0" borderId="71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88" xfId="0" applyNumberFormat="1" applyFont="1" applyFill="1" applyBorder="1" applyAlignment="1" applyProtection="1">
      <alignment horizontal="right" vertical="center"/>
      <protection/>
    </xf>
    <xf numFmtId="194" fontId="9" fillId="0" borderId="89" xfId="0" applyNumberFormat="1" applyFont="1" applyFill="1" applyBorder="1" applyAlignment="1" applyProtection="1">
      <alignment horizontal="right" vertical="center"/>
      <protection/>
    </xf>
    <xf numFmtId="194" fontId="9" fillId="0" borderId="90" xfId="0" applyNumberFormat="1" applyFont="1" applyFill="1" applyBorder="1" applyAlignment="1" applyProtection="1">
      <alignment horizontal="right" vertical="center"/>
      <protection/>
    </xf>
    <xf numFmtId="194" fontId="9" fillId="0" borderId="91" xfId="0" applyNumberFormat="1" applyFont="1" applyFill="1" applyBorder="1" applyAlignment="1" applyProtection="1">
      <alignment horizontal="right" vertical="center"/>
      <protection/>
    </xf>
    <xf numFmtId="194" fontId="9" fillId="0" borderId="92" xfId="0" applyNumberFormat="1" applyFont="1" applyFill="1" applyBorder="1" applyAlignment="1" applyProtection="1">
      <alignment horizontal="right" vertical="center"/>
      <protection/>
    </xf>
    <xf numFmtId="194" fontId="9" fillId="0" borderId="93" xfId="0" applyNumberFormat="1" applyFont="1" applyFill="1" applyBorder="1" applyAlignment="1" applyProtection="1">
      <alignment horizontal="right" vertical="center"/>
      <protection/>
    </xf>
    <xf numFmtId="194" fontId="9" fillId="0" borderId="94" xfId="0" applyNumberFormat="1" applyFont="1" applyFill="1" applyBorder="1" applyAlignment="1" applyProtection="1">
      <alignment horizontal="right" vertical="center"/>
      <protection/>
    </xf>
    <xf numFmtId="194" fontId="9" fillId="0" borderId="95" xfId="0" applyNumberFormat="1" applyFont="1" applyFill="1" applyBorder="1" applyAlignment="1" applyProtection="1">
      <alignment horizontal="right" vertical="center"/>
      <protection/>
    </xf>
    <xf numFmtId="194" fontId="9" fillId="0" borderId="96" xfId="0" applyNumberFormat="1" applyFont="1" applyFill="1" applyBorder="1" applyAlignment="1" applyProtection="1">
      <alignment horizontal="right" vertical="center"/>
      <protection/>
    </xf>
    <xf numFmtId="194" fontId="9" fillId="0" borderId="64" xfId="0" applyNumberFormat="1" applyFont="1" applyFill="1" applyBorder="1" applyAlignment="1" applyProtection="1">
      <alignment horizontal="right" vertical="center"/>
      <protection/>
    </xf>
    <xf numFmtId="194" fontId="9" fillId="0" borderId="65" xfId="0" applyNumberFormat="1" applyFont="1" applyFill="1" applyBorder="1" applyAlignment="1" applyProtection="1">
      <alignment horizontal="right" vertical="center"/>
      <protection/>
    </xf>
    <xf numFmtId="194" fontId="8" fillId="0" borderId="85" xfId="0" applyNumberFormat="1" applyFont="1" applyFill="1" applyBorder="1" applyAlignment="1" applyProtection="1">
      <alignment horizontal="right" vertical="center"/>
      <protection/>
    </xf>
    <xf numFmtId="194" fontId="8" fillId="0" borderId="75" xfId="0" applyNumberFormat="1" applyFont="1" applyFill="1" applyBorder="1" applyAlignment="1" applyProtection="1">
      <alignment horizontal="right" vertical="center"/>
      <protection/>
    </xf>
    <xf numFmtId="194" fontId="9" fillId="0" borderId="97" xfId="0" applyNumberFormat="1" applyFont="1" applyFill="1" applyBorder="1" applyAlignment="1" applyProtection="1">
      <alignment horizontal="right" vertical="center"/>
      <protection/>
    </xf>
    <xf numFmtId="194" fontId="9" fillId="0" borderId="98" xfId="0" applyNumberFormat="1" applyFont="1" applyFill="1" applyBorder="1" applyAlignment="1" applyProtection="1">
      <alignment horizontal="right" vertical="center"/>
      <protection/>
    </xf>
    <xf numFmtId="194" fontId="9" fillId="0" borderId="99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/>
      <protection hidden="1" locked="0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Border="1" applyAlignment="1" applyProtection="1">
      <alignment horizontal="centerContinuous" vertical="center"/>
      <protection hidden="1"/>
    </xf>
    <xf numFmtId="0" fontId="22" fillId="2" borderId="0" xfId="0" applyFont="1" applyFill="1" applyAlignment="1" applyProtection="1">
      <alignment horizontal="centerContinuous" vertical="center"/>
      <protection hidden="1"/>
    </xf>
    <xf numFmtId="0" fontId="10" fillId="2" borderId="0" xfId="0" applyFont="1" applyFill="1" applyBorder="1" applyAlignment="1" applyProtection="1">
      <alignment horizontal="centerContinuous" vertical="top"/>
      <protection hidden="1"/>
    </xf>
    <xf numFmtId="0" fontId="10" fillId="2" borderId="0" xfId="0" applyFont="1" applyFill="1" applyAlignment="1" applyProtection="1">
      <alignment horizontal="centerContinuous" vertical="top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10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100" xfId="0" applyFon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centerContinuous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4" borderId="87" xfId="0" applyNumberFormat="1" applyFont="1" applyFill="1" applyBorder="1" applyAlignment="1" applyProtection="1">
      <alignment horizontal="center"/>
      <protection/>
    </xf>
    <xf numFmtId="0" fontId="8" fillId="4" borderId="101" xfId="0" applyNumberFormat="1" applyFont="1" applyFill="1" applyBorder="1" applyAlignment="1" applyProtection="1">
      <alignment horizontal="center"/>
      <protection/>
    </xf>
    <xf numFmtId="0" fontId="8" fillId="4" borderId="102" xfId="0" applyNumberFormat="1" applyFont="1" applyFill="1" applyBorder="1" applyAlignment="1" applyProtection="1">
      <alignment horizontal="center"/>
      <protection/>
    </xf>
    <xf numFmtId="0" fontId="8" fillId="4" borderId="8" xfId="0" applyNumberFormat="1" applyFont="1" applyFill="1" applyBorder="1" applyAlignment="1" applyProtection="1">
      <alignment horizontal="center"/>
      <protection/>
    </xf>
    <xf numFmtId="49" fontId="8" fillId="4" borderId="103" xfId="0" applyNumberFormat="1" applyFont="1" applyFill="1" applyBorder="1" applyAlignment="1" applyProtection="1">
      <alignment horizontal="center" vertical="center" wrapText="1"/>
      <protection/>
    </xf>
    <xf numFmtId="49" fontId="8" fillId="4" borderId="30" xfId="0" applyNumberFormat="1" applyFont="1" applyFill="1" applyBorder="1" applyAlignment="1" applyProtection="1">
      <alignment horizontal="center" vertical="center" wrapText="1"/>
      <protection/>
    </xf>
    <xf numFmtId="49" fontId="8" fillId="4" borderId="104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62" xfId="0" applyNumberFormat="1" applyFont="1" applyFill="1" applyBorder="1" applyAlignment="1" applyProtection="1">
      <alignment horizontal="center" vertical="center" wrapText="1"/>
      <protection/>
    </xf>
    <xf numFmtId="49" fontId="8" fillId="4" borderId="105" xfId="0" applyNumberFormat="1" applyFont="1" applyFill="1" applyBorder="1" applyAlignment="1" applyProtection="1">
      <alignment horizontal="center" vertical="center" wrapText="1"/>
      <protection/>
    </xf>
    <xf numFmtId="49" fontId="8" fillId="4" borderId="106" xfId="0" applyNumberFormat="1" applyFont="1" applyFill="1" applyBorder="1" applyAlignment="1" applyProtection="1">
      <alignment horizontal="center" vertical="center" wrapText="1"/>
      <protection/>
    </xf>
    <xf numFmtId="49" fontId="8" fillId="4" borderId="107" xfId="0" applyNumberFormat="1" applyFont="1" applyFill="1" applyBorder="1" applyAlignment="1" applyProtection="1">
      <alignment horizontal="center" vertical="center" wrapText="1"/>
      <protection/>
    </xf>
    <xf numFmtId="49" fontId="11" fillId="4" borderId="10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10" xfId="0" applyFill="1" applyBorder="1" applyAlignment="1" applyProtection="1">
      <alignment horizontal="center" vertical="center" textRotation="90" shrinkToFit="1"/>
      <protection/>
    </xf>
    <xf numFmtId="0" fontId="15" fillId="4" borderId="110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49" fontId="9" fillId="4" borderId="16" xfId="0" applyNumberFormat="1" applyFont="1" applyFill="1" applyBorder="1" applyAlignment="1" applyProtection="1">
      <alignment horizontal="left" vertical="center" wrapText="1"/>
      <protection/>
    </xf>
    <xf numFmtId="49" fontId="9" fillId="4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1" fillId="4" borderId="110" xfId="0" applyNumberFormat="1" applyFont="1" applyFill="1" applyBorder="1" applyAlignment="1" applyProtection="1">
      <alignment horizontal="center" vertical="center" textRotation="90" shrinkToFi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49" fontId="9" fillId="4" borderId="33" xfId="0" applyNumberFormat="1" applyFont="1" applyFill="1" applyBorder="1" applyAlignment="1" applyProtection="1">
      <alignment horizontal="left" vertical="center" wrapText="1"/>
      <protection/>
    </xf>
    <xf numFmtId="0" fontId="8" fillId="4" borderId="88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8" fillId="4" borderId="112" xfId="0" applyNumberFormat="1" applyFont="1" applyFill="1" applyBorder="1" applyAlignment="1" applyProtection="1">
      <alignment horizontal="center"/>
      <protection/>
    </xf>
    <xf numFmtId="0" fontId="8" fillId="4" borderId="113" xfId="0" applyNumberFormat="1" applyFont="1" applyFill="1" applyBorder="1" applyAlignment="1" applyProtection="1">
      <alignment horizontal="center"/>
      <protection/>
    </xf>
    <xf numFmtId="49" fontId="9" fillId="4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8" fillId="4" borderId="114" xfId="0" applyNumberFormat="1" applyFont="1" applyFill="1" applyBorder="1" applyAlignment="1" applyProtection="1">
      <alignment horizontal="center"/>
      <protection/>
    </xf>
    <xf numFmtId="0" fontId="8" fillId="4" borderId="115" xfId="0" applyNumberFormat="1" applyFont="1" applyFill="1" applyBorder="1" applyAlignment="1" applyProtection="1">
      <alignment horizontal="center"/>
      <protection/>
    </xf>
    <xf numFmtId="0" fontId="15" fillId="4" borderId="116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Border="1" applyAlignment="1" applyProtection="1">
      <alignment wrapText="1"/>
      <protection/>
    </xf>
    <xf numFmtId="0" fontId="21" fillId="0" borderId="0" xfId="0" applyFont="1" applyAlignment="1">
      <alignment wrapText="1"/>
    </xf>
    <xf numFmtId="0" fontId="19" fillId="0" borderId="0" xfId="0" applyFont="1" applyFill="1" applyAlignment="1" applyProtection="1">
      <alignment horizontal="center" vertical="top"/>
      <protection/>
    </xf>
    <xf numFmtId="0" fontId="0" fillId="0" borderId="0" xfId="0" applyAlignment="1">
      <alignment/>
    </xf>
    <xf numFmtId="0" fontId="0" fillId="4" borderId="116" xfId="0" applyFill="1" applyBorder="1" applyAlignment="1" applyProtection="1">
      <alignment horizontal="center" vertical="center" textRotation="90" shrinkToFit="1"/>
      <protection/>
    </xf>
    <xf numFmtId="49" fontId="11" fillId="4" borderId="116" xfId="0" applyNumberFormat="1" applyFont="1" applyFill="1" applyBorder="1" applyAlignment="1" applyProtection="1">
      <alignment horizontal="center" vertical="center" textRotation="90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AA36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32" hidden="1" customWidth="1"/>
    <col min="2" max="2" width="2.75390625" style="232" hidden="1" customWidth="1"/>
    <col min="3" max="3" width="2.75390625" style="233" customWidth="1"/>
    <col min="4" max="4" width="9.75390625" style="233" customWidth="1"/>
    <col min="5" max="5" width="3.75390625" style="233" customWidth="1"/>
    <col min="6" max="6" width="72.75390625" style="232" customWidth="1"/>
    <col min="7" max="7" width="2.00390625" style="232" customWidth="1"/>
    <col min="8" max="8" width="10.75390625" style="232" customWidth="1"/>
    <col min="9" max="9" width="2.75390625" style="232" customWidth="1"/>
    <col min="10" max="13" width="9.125" style="232" customWidth="1"/>
    <col min="14" max="55" width="0" style="232" hidden="1" customWidth="1"/>
    <col min="56" max="16384" width="9.125" style="232" customWidth="1"/>
  </cols>
  <sheetData>
    <row r="1" spans="6:27" ht="18" customHeight="1" hidden="1">
      <c r="F1" s="234">
        <v>100</v>
      </c>
      <c r="AA1" s="234"/>
    </row>
    <row r="2" spans="6:27" ht="18" customHeight="1" hidden="1">
      <c r="F2" s="234"/>
      <c r="AA2" s="234"/>
    </row>
    <row r="3" spans="2:5" s="235" customFormat="1" ht="18" customHeight="1">
      <c r="B3" s="236"/>
      <c r="C3" s="236"/>
      <c r="D3" s="236"/>
      <c r="E3" s="236"/>
    </row>
    <row r="4" spans="2:8" s="235" customFormat="1" ht="24" customHeight="1">
      <c r="B4" s="236"/>
      <c r="C4" s="237"/>
      <c r="D4" s="237" t="s">
        <v>134</v>
      </c>
      <c r="E4" s="237"/>
      <c r="F4" s="238"/>
      <c r="G4" s="238"/>
      <c r="H4" s="247" t="s">
        <v>250</v>
      </c>
    </row>
    <row r="5" spans="2:8" s="235" customFormat="1" ht="36" customHeight="1">
      <c r="B5" s="236"/>
      <c r="C5" s="239"/>
      <c r="D5" s="239"/>
      <c r="E5" s="239"/>
      <c r="F5" s="240"/>
      <c r="G5" s="240"/>
      <c r="H5" s="240"/>
    </row>
    <row r="6" spans="3:9" s="235" customFormat="1" ht="18" customHeight="1">
      <c r="C6" s="236"/>
      <c r="D6" s="236"/>
      <c r="E6" s="236" t="s">
        <v>115</v>
      </c>
      <c r="H6" s="236"/>
      <c r="I6" s="236"/>
    </row>
    <row r="7" spans="3:10" s="235" customFormat="1" ht="18" customHeight="1">
      <c r="C7" s="241"/>
      <c r="D7" s="249" t="s">
        <v>112</v>
      </c>
      <c r="E7" s="236"/>
      <c r="F7" s="242" t="s">
        <v>113</v>
      </c>
      <c r="H7" s="243"/>
      <c r="I7" s="236"/>
      <c r="J7" s="236"/>
    </row>
    <row r="8" spans="3:10" s="235" customFormat="1" ht="18" customHeight="1">
      <c r="C8" s="241"/>
      <c r="D8" s="241"/>
      <c r="E8" s="248" t="s">
        <v>13</v>
      </c>
      <c r="F8" s="244"/>
      <c r="H8" s="236"/>
      <c r="I8" s="236"/>
      <c r="J8" s="236"/>
    </row>
    <row r="9" spans="3:10" s="235" customFormat="1" ht="18" customHeight="1">
      <c r="C9" s="241"/>
      <c r="D9" s="249" t="s">
        <v>223</v>
      </c>
      <c r="E9" s="236"/>
      <c r="F9" s="245" t="s">
        <v>237</v>
      </c>
      <c r="H9" s="243"/>
      <c r="I9" s="236"/>
      <c r="J9" s="236"/>
    </row>
    <row r="10" spans="3:10" s="235" customFormat="1" ht="6" customHeight="1">
      <c r="C10" s="241"/>
      <c r="D10" s="241"/>
      <c r="E10" s="248"/>
      <c r="F10" s="244"/>
      <c r="H10" s="236"/>
      <c r="I10" s="236"/>
      <c r="J10" s="236"/>
    </row>
    <row r="11" spans="3:10" s="235" customFormat="1" ht="25.5">
      <c r="C11" s="241"/>
      <c r="D11" s="249" t="s">
        <v>224</v>
      </c>
      <c r="E11" s="236"/>
      <c r="F11" s="245" t="s">
        <v>238</v>
      </c>
      <c r="H11" s="243"/>
      <c r="I11" s="236"/>
      <c r="J11" s="241"/>
    </row>
    <row r="12" spans="3:10" s="235" customFormat="1" ht="6" customHeight="1">
      <c r="C12" s="241"/>
      <c r="D12" s="241"/>
      <c r="E12" s="248"/>
      <c r="F12" s="244"/>
      <c r="H12" s="236"/>
      <c r="I12" s="236"/>
      <c r="J12" s="236"/>
    </row>
    <row r="13" spans="3:10" s="235" customFormat="1" ht="25.5">
      <c r="C13" s="241"/>
      <c r="D13" s="249" t="s">
        <v>225</v>
      </c>
      <c r="E13" s="236"/>
      <c r="F13" s="245" t="s">
        <v>239</v>
      </c>
      <c r="H13" s="243"/>
      <c r="I13" s="236"/>
      <c r="J13" s="241"/>
    </row>
    <row r="14" spans="3:8" s="235" customFormat="1" ht="6" customHeight="1">
      <c r="C14" s="241"/>
      <c r="D14" s="241"/>
      <c r="E14" s="248"/>
      <c r="F14" s="244"/>
      <c r="H14" s="236"/>
    </row>
    <row r="15" spans="3:10" s="235" customFormat="1" ht="25.5" customHeight="1">
      <c r="C15" s="241"/>
      <c r="D15" s="249" t="s">
        <v>226</v>
      </c>
      <c r="E15" s="236"/>
      <c r="F15" s="245" t="s">
        <v>240</v>
      </c>
      <c r="H15" s="243"/>
      <c r="J15" s="241"/>
    </row>
    <row r="16" spans="3:8" s="235" customFormat="1" ht="18" customHeight="1">
      <c r="C16" s="241"/>
      <c r="D16" s="241"/>
      <c r="E16" s="248" t="s">
        <v>14</v>
      </c>
      <c r="F16" s="244"/>
      <c r="H16" s="236"/>
    </row>
    <row r="17" spans="3:8" s="235" customFormat="1" ht="18" customHeight="1">
      <c r="C17" s="241"/>
      <c r="D17" s="249" t="s">
        <v>227</v>
      </c>
      <c r="E17" s="236"/>
      <c r="F17" s="245" t="s">
        <v>241</v>
      </c>
      <c r="H17" s="243"/>
    </row>
    <row r="18" spans="3:8" s="235" customFormat="1" ht="6" customHeight="1">
      <c r="C18" s="241"/>
      <c r="D18" s="241"/>
      <c r="E18" s="248"/>
      <c r="F18" s="244"/>
      <c r="H18" s="236"/>
    </row>
    <row r="19" spans="3:8" s="235" customFormat="1" ht="25.5">
      <c r="C19" s="241"/>
      <c r="D19" s="249" t="s">
        <v>228</v>
      </c>
      <c r="E19" s="236"/>
      <c r="F19" s="245" t="s">
        <v>242</v>
      </c>
      <c r="H19" s="243"/>
    </row>
    <row r="20" spans="3:8" s="235" customFormat="1" ht="6" customHeight="1">
      <c r="C20" s="241"/>
      <c r="D20" s="241"/>
      <c r="E20" s="248"/>
      <c r="F20" s="244"/>
      <c r="H20" s="236"/>
    </row>
    <row r="21" spans="3:8" s="235" customFormat="1" ht="18" customHeight="1">
      <c r="C21" s="241"/>
      <c r="D21" s="249" t="s">
        <v>229</v>
      </c>
      <c r="E21" s="236"/>
      <c r="F21" s="245" t="s">
        <v>243</v>
      </c>
      <c r="H21" s="243"/>
    </row>
    <row r="22" spans="3:8" s="235" customFormat="1" ht="6" customHeight="1">
      <c r="C22" s="241"/>
      <c r="D22" s="241"/>
      <c r="E22" s="248"/>
      <c r="F22" s="244"/>
      <c r="H22" s="236"/>
    </row>
    <row r="23" spans="3:9" s="235" customFormat="1" ht="25.5">
      <c r="C23" s="241"/>
      <c r="D23" s="249" t="s">
        <v>230</v>
      </c>
      <c r="E23" s="236"/>
      <c r="F23" s="245" t="s">
        <v>244</v>
      </c>
      <c r="H23" s="243"/>
      <c r="I23" s="236"/>
    </row>
    <row r="24" spans="3:9" s="235" customFormat="1" ht="6" customHeight="1">
      <c r="C24" s="241"/>
      <c r="D24" s="241"/>
      <c r="E24" s="248"/>
      <c r="F24" s="244"/>
      <c r="H24" s="236"/>
      <c r="I24" s="236"/>
    </row>
    <row r="25" spans="3:9" s="235" customFormat="1" ht="12.75">
      <c r="C25" s="241"/>
      <c r="D25" s="249" t="s">
        <v>231</v>
      </c>
      <c r="E25" s="236"/>
      <c r="F25" s="245" t="s">
        <v>259</v>
      </c>
      <c r="H25" s="243"/>
      <c r="I25" s="236"/>
    </row>
    <row r="26" spans="3:9" s="235" customFormat="1" ht="18" customHeight="1">
      <c r="C26" s="241"/>
      <c r="D26" s="241"/>
      <c r="E26" s="248" t="s">
        <v>15</v>
      </c>
      <c r="F26" s="244"/>
      <c r="H26" s="236"/>
      <c r="I26" s="236"/>
    </row>
    <row r="27" spans="3:9" s="235" customFormat="1" ht="18" customHeight="1">
      <c r="C27" s="241"/>
      <c r="D27" s="249" t="s">
        <v>232</v>
      </c>
      <c r="E27" s="236"/>
      <c r="F27" s="245" t="s">
        <v>245</v>
      </c>
      <c r="H27" s="243"/>
      <c r="I27" s="236"/>
    </row>
    <row r="28" spans="3:9" s="235" customFormat="1" ht="6" customHeight="1">
      <c r="C28" s="241"/>
      <c r="D28" s="241"/>
      <c r="E28" s="248"/>
      <c r="F28" s="244"/>
      <c r="H28" s="236"/>
      <c r="I28" s="236"/>
    </row>
    <row r="29" spans="3:9" s="235" customFormat="1" ht="18" customHeight="1">
      <c r="C29" s="241"/>
      <c r="D29" s="249" t="s">
        <v>233</v>
      </c>
      <c r="E29" s="236"/>
      <c r="F29" s="245" t="s">
        <v>246</v>
      </c>
      <c r="H29" s="243"/>
      <c r="I29" s="236"/>
    </row>
    <row r="30" spans="3:9" s="235" customFormat="1" ht="18" customHeight="1">
      <c r="C30" s="241"/>
      <c r="D30" s="241"/>
      <c r="E30" s="248" t="s">
        <v>16</v>
      </c>
      <c r="F30" s="244"/>
      <c r="H30" s="236"/>
      <c r="I30" s="236"/>
    </row>
    <row r="31" spans="3:9" s="235" customFormat="1" ht="18" customHeight="1">
      <c r="C31" s="241"/>
      <c r="D31" s="249" t="s">
        <v>234</v>
      </c>
      <c r="E31" s="236"/>
      <c r="F31" s="245" t="s">
        <v>247</v>
      </c>
      <c r="H31" s="243"/>
      <c r="I31" s="236"/>
    </row>
    <row r="32" spans="3:9" s="235" customFormat="1" ht="18" customHeight="1">
      <c r="C32" s="241"/>
      <c r="D32" s="241"/>
      <c r="E32" s="248" t="s">
        <v>17</v>
      </c>
      <c r="F32" s="244"/>
      <c r="H32" s="236"/>
      <c r="I32" s="236"/>
    </row>
    <row r="33" spans="3:9" s="235" customFormat="1" ht="25.5" customHeight="1">
      <c r="C33" s="241"/>
      <c r="D33" s="249" t="s">
        <v>235</v>
      </c>
      <c r="E33" s="236"/>
      <c r="F33" s="245" t="s">
        <v>248</v>
      </c>
      <c r="H33" s="243"/>
      <c r="I33" s="236"/>
    </row>
    <row r="34" spans="3:9" s="235" customFormat="1" ht="8.25" customHeight="1">
      <c r="C34" s="241"/>
      <c r="D34" s="241"/>
      <c r="E34" s="248"/>
      <c r="F34" s="244"/>
      <c r="H34" s="236"/>
      <c r="I34" s="236"/>
    </row>
    <row r="35" spans="3:9" s="235" customFormat="1" ht="18" customHeight="1">
      <c r="C35" s="241"/>
      <c r="D35" s="249" t="s">
        <v>236</v>
      </c>
      <c r="E35" s="236"/>
      <c r="F35" s="245" t="s">
        <v>249</v>
      </c>
      <c r="H35" s="243"/>
      <c r="I35" s="236"/>
    </row>
    <row r="36" ht="30" customHeight="1">
      <c r="H36" s="246" t="s">
        <v>114</v>
      </c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C3:O2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2.875" style="56" customWidth="1"/>
    <col min="9" max="9" width="1.12109375" style="56" customWidth="1"/>
    <col min="10" max="15" width="7.75390625" style="56" customWidth="1"/>
    <col min="16" max="26" width="17.75390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104</v>
      </c>
      <c r="E4" s="58"/>
      <c r="F4" s="58"/>
      <c r="G4" s="58"/>
      <c r="H4" s="17" t="s">
        <v>105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5" t="s">
        <v>139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s="61" customFormat="1" ht="21" customHeight="1" thickBot="1">
      <c r="C6" s="57"/>
      <c r="D6" s="18" t="s">
        <v>90</v>
      </c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</row>
    <row r="7" spans="3:15" ht="7.5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3:15" ht="7.5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3:15" ht="7.5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7.5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122"/>
      <c r="O11" s="21"/>
    </row>
    <row r="12" spans="3:15" ht="14.25" thickBot="1" thickTop="1">
      <c r="C12" s="26"/>
      <c r="D12" s="22" t="s">
        <v>63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</row>
    <row r="13" spans="3:15" ht="13.5" thickBot="1">
      <c r="C13" s="26"/>
      <c r="D13" s="98"/>
      <c r="E13" s="99" t="s">
        <v>19</v>
      </c>
      <c r="F13" s="99"/>
      <c r="G13" s="99"/>
      <c r="H13" s="100"/>
      <c r="I13" s="101"/>
      <c r="J13" s="196">
        <v>34</v>
      </c>
      <c r="K13" s="196">
        <v>33</v>
      </c>
      <c r="L13" s="196">
        <v>35</v>
      </c>
      <c r="M13" s="196">
        <v>34</v>
      </c>
      <c r="N13" s="196">
        <v>37</v>
      </c>
      <c r="O13" s="199">
        <v>40</v>
      </c>
    </row>
    <row r="14" spans="3:15" ht="15.75" thickBot="1">
      <c r="C14" s="26"/>
      <c r="D14" s="43" t="s">
        <v>180</v>
      </c>
      <c r="E14" s="44"/>
      <c r="F14" s="44"/>
      <c r="G14" s="44"/>
      <c r="H14" s="44"/>
      <c r="I14" s="44"/>
      <c r="J14" s="45"/>
      <c r="K14" s="45"/>
      <c r="L14" s="45"/>
      <c r="M14" s="45"/>
      <c r="N14" s="46"/>
      <c r="O14" s="46"/>
    </row>
    <row r="15" spans="3:15" ht="12.75">
      <c r="C15" s="26"/>
      <c r="D15" s="141"/>
      <c r="E15" s="142" t="s">
        <v>19</v>
      </c>
      <c r="F15" s="142"/>
      <c r="G15" s="142"/>
      <c r="H15" s="143"/>
      <c r="I15" s="144"/>
      <c r="J15" s="215">
        <v>25592</v>
      </c>
      <c r="K15" s="215">
        <v>21149</v>
      </c>
      <c r="L15" s="215">
        <v>20990</v>
      </c>
      <c r="M15" s="215">
        <v>17849</v>
      </c>
      <c r="N15" s="215">
        <v>14594</v>
      </c>
      <c r="O15" s="216">
        <v>12910</v>
      </c>
    </row>
    <row r="16" spans="3:15" ht="13.5" thickBot="1">
      <c r="C16" s="26"/>
      <c r="D16" s="110"/>
      <c r="E16" s="111" t="s">
        <v>144</v>
      </c>
      <c r="F16" s="111"/>
      <c r="G16" s="111"/>
      <c r="H16" s="112"/>
      <c r="I16" s="113"/>
      <c r="J16" s="217">
        <v>2091</v>
      </c>
      <c r="K16" s="218">
        <v>1975</v>
      </c>
      <c r="L16" s="218">
        <v>1416</v>
      </c>
      <c r="M16" s="218">
        <v>1250</v>
      </c>
      <c r="N16" s="219">
        <v>893</v>
      </c>
      <c r="O16" s="220">
        <v>793</v>
      </c>
    </row>
    <row r="17" spans="3:15" ht="13.5" thickBot="1">
      <c r="C17" s="26"/>
      <c r="D17" s="43" t="s">
        <v>69</v>
      </c>
      <c r="E17" s="44"/>
      <c r="F17" s="44"/>
      <c r="G17" s="44"/>
      <c r="H17" s="44"/>
      <c r="I17" s="44"/>
      <c r="J17" s="45"/>
      <c r="K17" s="45"/>
      <c r="L17" s="45"/>
      <c r="M17" s="45"/>
      <c r="N17" s="46"/>
      <c r="O17" s="46"/>
    </row>
    <row r="18" spans="3:15" ht="12.75">
      <c r="C18" s="26"/>
      <c r="D18" s="27"/>
      <c r="E18" s="28" t="s">
        <v>19</v>
      </c>
      <c r="F18" s="28"/>
      <c r="G18" s="28"/>
      <c r="H18" s="29"/>
      <c r="I18" s="30"/>
      <c r="J18" s="165">
        <v>688</v>
      </c>
      <c r="K18" s="165">
        <v>708</v>
      </c>
      <c r="L18" s="165">
        <v>666</v>
      </c>
      <c r="M18" s="165">
        <v>626</v>
      </c>
      <c r="N18" s="165">
        <v>601</v>
      </c>
      <c r="O18" s="166">
        <v>546</v>
      </c>
    </row>
    <row r="19" spans="3:15" ht="12.75">
      <c r="C19" s="26"/>
      <c r="D19" s="31"/>
      <c r="E19" s="263" t="s">
        <v>21</v>
      </c>
      <c r="F19" s="32" t="s">
        <v>70</v>
      </c>
      <c r="G19" s="32"/>
      <c r="H19" s="33"/>
      <c r="I19" s="34"/>
      <c r="J19" s="167">
        <v>544</v>
      </c>
      <c r="K19" s="167">
        <v>516</v>
      </c>
      <c r="L19" s="167">
        <v>478</v>
      </c>
      <c r="M19" s="167">
        <v>428</v>
      </c>
      <c r="N19" s="167">
        <v>360</v>
      </c>
      <c r="O19" s="168">
        <v>279</v>
      </c>
    </row>
    <row r="20" spans="3:15" ht="13.5" thickBot="1">
      <c r="C20" s="26"/>
      <c r="D20" s="39"/>
      <c r="E20" s="266"/>
      <c r="F20" s="40" t="s">
        <v>71</v>
      </c>
      <c r="G20" s="40"/>
      <c r="H20" s="41"/>
      <c r="I20" s="42"/>
      <c r="J20" s="181">
        <v>144</v>
      </c>
      <c r="K20" s="181">
        <v>192</v>
      </c>
      <c r="L20" s="181">
        <v>188</v>
      </c>
      <c r="M20" s="181">
        <v>198</v>
      </c>
      <c r="N20" s="181">
        <v>241</v>
      </c>
      <c r="O20" s="182">
        <v>267</v>
      </c>
    </row>
    <row r="21" spans="4:15" ht="13.5">
      <c r="D21" s="126" t="s">
        <v>91</v>
      </c>
      <c r="E21" s="123"/>
      <c r="F21" s="123"/>
      <c r="G21" s="123"/>
      <c r="H21" s="124"/>
      <c r="I21" s="123"/>
      <c r="J21" s="125"/>
      <c r="K21" s="125"/>
      <c r="L21" s="125"/>
      <c r="M21" s="125"/>
      <c r="N21" s="126"/>
      <c r="O21" s="121" t="s">
        <v>93</v>
      </c>
    </row>
    <row r="22" spans="4:15" ht="13.5">
      <c r="D22" s="133" t="s">
        <v>31</v>
      </c>
      <c r="E22" s="126" t="s">
        <v>154</v>
      </c>
      <c r="F22" s="135"/>
      <c r="G22" s="127"/>
      <c r="H22" s="127"/>
      <c r="I22" s="126"/>
      <c r="J22" s="126"/>
      <c r="K22" s="126"/>
      <c r="L22" s="126"/>
      <c r="M22" s="126"/>
      <c r="N22" s="126"/>
      <c r="O22" s="121"/>
    </row>
  </sheetData>
  <sheetProtection/>
  <mergeCells count="8">
    <mergeCell ref="J7:J10"/>
    <mergeCell ref="E19:E20"/>
    <mergeCell ref="D7:I11"/>
    <mergeCell ref="O7:O10"/>
    <mergeCell ref="K7:K10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C3:O18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34.625" style="56" customWidth="1"/>
    <col min="9" max="9" width="1.12109375" style="56" customWidth="1"/>
    <col min="10" max="15" width="6.75390625" style="56" customWidth="1"/>
    <col min="16" max="26" width="8.25390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8.75">
      <c r="D4" s="17" t="s">
        <v>106</v>
      </c>
      <c r="E4" s="58"/>
      <c r="F4" s="58"/>
      <c r="G4" s="58"/>
      <c r="H4" s="17" t="s">
        <v>258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257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4:15" s="57" customFormat="1" ht="8.25" customHeight="1">
      <c r="D6" s="14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4:15" s="61" customFormat="1" ht="8.25" customHeight="1" thickBot="1">
      <c r="D7" s="18"/>
      <c r="E7" s="62"/>
      <c r="F7" s="62"/>
      <c r="G7" s="62"/>
      <c r="H7" s="62"/>
      <c r="I7" s="63"/>
      <c r="J7" s="63"/>
      <c r="K7" s="63"/>
      <c r="L7" s="63"/>
      <c r="M7" s="63"/>
      <c r="N7" s="63"/>
      <c r="O7" s="19"/>
    </row>
    <row r="8" spans="3:15" ht="6" customHeight="1">
      <c r="C8" s="26"/>
      <c r="D8" s="254"/>
      <c r="E8" s="255"/>
      <c r="F8" s="255"/>
      <c r="G8" s="255"/>
      <c r="H8" s="255"/>
      <c r="I8" s="256"/>
      <c r="J8" s="250" t="s">
        <v>98</v>
      </c>
      <c r="K8" s="250" t="s">
        <v>99</v>
      </c>
      <c r="L8" s="250" t="s">
        <v>100</v>
      </c>
      <c r="M8" s="276" t="s">
        <v>101</v>
      </c>
      <c r="N8" s="276" t="s">
        <v>126</v>
      </c>
      <c r="O8" s="274" t="s">
        <v>135</v>
      </c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6" customHeight="1">
      <c r="C11" s="26"/>
      <c r="D11" s="257"/>
      <c r="E11" s="258"/>
      <c r="F11" s="258"/>
      <c r="G11" s="258"/>
      <c r="H11" s="258"/>
      <c r="I11" s="259"/>
      <c r="J11" s="251"/>
      <c r="K11" s="251"/>
      <c r="L11" s="251"/>
      <c r="M11" s="277"/>
      <c r="N11" s="277"/>
      <c r="O11" s="275"/>
    </row>
    <row r="12" spans="3:15" ht="15" customHeight="1" thickBot="1">
      <c r="C12" s="26"/>
      <c r="D12" s="260"/>
      <c r="E12" s="261"/>
      <c r="F12" s="261"/>
      <c r="G12" s="261"/>
      <c r="H12" s="261"/>
      <c r="I12" s="262"/>
      <c r="J12" s="20"/>
      <c r="K12" s="20"/>
      <c r="L12" s="20"/>
      <c r="M12" s="20"/>
      <c r="N12" s="122"/>
      <c r="O12" s="21"/>
    </row>
    <row r="13" spans="3:15" ht="13.5" thickTop="1">
      <c r="C13" s="26"/>
      <c r="D13" s="128"/>
      <c r="E13" s="129" t="s">
        <v>145</v>
      </c>
      <c r="F13" s="129"/>
      <c r="G13" s="129"/>
      <c r="H13" s="130"/>
      <c r="I13" s="131"/>
      <c r="J13" s="221">
        <v>111</v>
      </c>
      <c r="K13" s="221">
        <v>100</v>
      </c>
      <c r="L13" s="221">
        <v>112</v>
      </c>
      <c r="M13" s="221">
        <v>115</v>
      </c>
      <c r="N13" s="221">
        <v>113</v>
      </c>
      <c r="O13" s="222">
        <v>107</v>
      </c>
    </row>
    <row r="14" spans="3:15" ht="12.75">
      <c r="C14" s="26"/>
      <c r="D14" s="48"/>
      <c r="E14" s="36" t="s">
        <v>146</v>
      </c>
      <c r="F14" s="36"/>
      <c r="G14" s="36"/>
      <c r="H14" s="37"/>
      <c r="I14" s="38"/>
      <c r="J14" s="169">
        <v>27</v>
      </c>
      <c r="K14" s="169">
        <v>25</v>
      </c>
      <c r="L14" s="169">
        <v>25</v>
      </c>
      <c r="M14" s="169">
        <v>25</v>
      </c>
      <c r="N14" s="169">
        <v>23</v>
      </c>
      <c r="O14" s="170">
        <v>19</v>
      </c>
    </row>
    <row r="15" spans="3:15" ht="15">
      <c r="C15" s="26"/>
      <c r="D15" s="132"/>
      <c r="E15" s="114" t="s">
        <v>152</v>
      </c>
      <c r="F15" s="114"/>
      <c r="G15" s="114"/>
      <c r="H15" s="115"/>
      <c r="I15" s="116"/>
      <c r="J15" s="223">
        <v>6237</v>
      </c>
      <c r="K15" s="223">
        <v>5753</v>
      </c>
      <c r="L15" s="223">
        <v>4843</v>
      </c>
      <c r="M15" s="223">
        <v>4931</v>
      </c>
      <c r="N15" s="223">
        <v>4577</v>
      </c>
      <c r="O15" s="224">
        <v>4429</v>
      </c>
    </row>
    <row r="16" spans="3:15" ht="15.75" thickBot="1">
      <c r="C16" s="26"/>
      <c r="D16" s="75"/>
      <c r="E16" s="40" t="s">
        <v>153</v>
      </c>
      <c r="F16" s="40"/>
      <c r="G16" s="40"/>
      <c r="H16" s="41"/>
      <c r="I16" s="42"/>
      <c r="J16" s="181">
        <v>2091</v>
      </c>
      <c r="K16" s="181">
        <v>1975</v>
      </c>
      <c r="L16" s="181">
        <v>1416</v>
      </c>
      <c r="M16" s="181">
        <v>1250</v>
      </c>
      <c r="N16" s="181">
        <v>893</v>
      </c>
      <c r="O16" s="182">
        <v>793</v>
      </c>
    </row>
    <row r="17" spans="3:15" ht="13.5">
      <c r="C17" s="85"/>
      <c r="D17" s="65" t="s">
        <v>91</v>
      </c>
      <c r="E17" s="123"/>
      <c r="F17" s="123"/>
      <c r="G17" s="123"/>
      <c r="H17" s="124"/>
      <c r="I17" s="123"/>
      <c r="J17" s="125"/>
      <c r="K17" s="125"/>
      <c r="L17" s="125"/>
      <c r="M17" s="125"/>
      <c r="N17" s="126"/>
      <c r="O17" s="121" t="s">
        <v>93</v>
      </c>
    </row>
    <row r="18" spans="4:15" ht="13.5">
      <c r="D18" s="133" t="s">
        <v>31</v>
      </c>
      <c r="E18" s="126" t="s">
        <v>154</v>
      </c>
      <c r="F18" s="135"/>
      <c r="G18" s="127"/>
      <c r="H18" s="127"/>
      <c r="I18" s="126"/>
      <c r="J18" s="126"/>
      <c r="K18" s="126"/>
      <c r="L18" s="126"/>
      <c r="M18" s="126"/>
      <c r="N18" s="126"/>
      <c r="O18" s="121"/>
    </row>
  </sheetData>
  <sheetProtection/>
  <mergeCells count="7">
    <mergeCell ref="D8:I12"/>
    <mergeCell ref="M8:M11"/>
    <mergeCell ref="N8:N11"/>
    <mergeCell ref="O8:O11"/>
    <mergeCell ref="L8:L11"/>
    <mergeCell ref="J8:J11"/>
    <mergeCell ref="K8:K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C3:O26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625" style="56" customWidth="1"/>
    <col min="9" max="9" width="1.12109375" style="56" customWidth="1"/>
    <col min="10" max="15" width="6.75390625" style="56" customWidth="1"/>
    <col min="16" max="26" width="7.1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107</v>
      </c>
      <c r="E4" s="58"/>
      <c r="F4" s="58"/>
      <c r="G4" s="58"/>
      <c r="H4" s="17" t="s">
        <v>167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138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s="61" customFormat="1" ht="21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</row>
    <row r="7" spans="3:15" ht="6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3:15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122"/>
      <c r="O11" s="21"/>
    </row>
    <row r="12" spans="3:15" ht="16.5" thickBot="1" thickTop="1">
      <c r="C12" s="26"/>
      <c r="D12" s="22" t="s">
        <v>181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</row>
    <row r="13" spans="3:15" ht="13.5" thickBot="1">
      <c r="C13" s="26"/>
      <c r="D13" s="67"/>
      <c r="E13" s="99" t="s">
        <v>19</v>
      </c>
      <c r="F13" s="99"/>
      <c r="G13" s="99"/>
      <c r="H13" s="100"/>
      <c r="I13" s="101"/>
      <c r="J13" s="196">
        <v>544</v>
      </c>
      <c r="K13" s="196">
        <v>528</v>
      </c>
      <c r="L13" s="196">
        <v>507</v>
      </c>
      <c r="M13" s="196">
        <v>519</v>
      </c>
      <c r="N13" s="196">
        <v>479</v>
      </c>
      <c r="O13" s="199">
        <v>474</v>
      </c>
    </row>
    <row r="14" spans="3:15" ht="13.5" thickBot="1">
      <c r="C14" s="26"/>
      <c r="D14" s="43" t="s">
        <v>73</v>
      </c>
      <c r="E14" s="44"/>
      <c r="F14" s="44"/>
      <c r="G14" s="44"/>
      <c r="H14" s="44"/>
      <c r="I14" s="44"/>
      <c r="J14" s="45"/>
      <c r="K14" s="45"/>
      <c r="L14" s="45"/>
      <c r="M14" s="45"/>
      <c r="N14" s="46"/>
      <c r="O14" s="46"/>
    </row>
    <row r="15" spans="3:15" ht="12.75">
      <c r="C15" s="26"/>
      <c r="D15" s="106"/>
      <c r="E15" s="107" t="s">
        <v>158</v>
      </c>
      <c r="F15" s="107"/>
      <c r="G15" s="107"/>
      <c r="H15" s="108"/>
      <c r="I15" s="109"/>
      <c r="J15" s="225">
        <v>56860</v>
      </c>
      <c r="K15" s="225">
        <v>56243</v>
      </c>
      <c r="L15" s="225">
        <v>53694</v>
      </c>
      <c r="M15" s="225">
        <v>52128</v>
      </c>
      <c r="N15" s="225">
        <v>48916</v>
      </c>
      <c r="O15" s="226">
        <v>46159</v>
      </c>
    </row>
    <row r="16" spans="3:15" ht="15.75" thickBot="1">
      <c r="C16" s="26"/>
      <c r="D16" s="110"/>
      <c r="E16" s="111" t="s">
        <v>182</v>
      </c>
      <c r="F16" s="111"/>
      <c r="G16" s="111"/>
      <c r="H16" s="112"/>
      <c r="I16" s="113"/>
      <c r="J16" s="218">
        <v>2759</v>
      </c>
      <c r="K16" s="218">
        <v>3039</v>
      </c>
      <c r="L16" s="218">
        <v>2210</v>
      </c>
      <c r="M16" s="218">
        <v>1910</v>
      </c>
      <c r="N16" s="218">
        <v>2580</v>
      </c>
      <c r="O16" s="220">
        <v>2369</v>
      </c>
    </row>
    <row r="17" spans="3:15" ht="15.75" thickBot="1">
      <c r="C17" s="26"/>
      <c r="D17" s="43" t="s">
        <v>183</v>
      </c>
      <c r="E17" s="44"/>
      <c r="F17" s="44"/>
      <c r="G17" s="44"/>
      <c r="H17" s="44"/>
      <c r="I17" s="44"/>
      <c r="J17" s="45"/>
      <c r="K17" s="45"/>
      <c r="L17" s="45"/>
      <c r="M17" s="45"/>
      <c r="N17" s="46"/>
      <c r="O17" s="46"/>
    </row>
    <row r="18" spans="3:15" ht="12.75">
      <c r="C18" s="26"/>
      <c r="D18" s="106"/>
      <c r="E18" s="28" t="s">
        <v>19</v>
      </c>
      <c r="F18" s="28"/>
      <c r="G18" s="28"/>
      <c r="H18" s="29"/>
      <c r="I18" s="30"/>
      <c r="J18" s="165">
        <v>5023</v>
      </c>
      <c r="K18" s="200">
        <v>4956</v>
      </c>
      <c r="L18" s="201" t="s">
        <v>20</v>
      </c>
      <c r="M18" s="206" t="s">
        <v>20</v>
      </c>
      <c r="N18" s="206" t="s">
        <v>20</v>
      </c>
      <c r="O18" s="166" t="s">
        <v>20</v>
      </c>
    </row>
    <row r="19" spans="3:15" ht="12.75">
      <c r="C19" s="26"/>
      <c r="D19" s="31"/>
      <c r="E19" s="263" t="s">
        <v>21</v>
      </c>
      <c r="F19" s="114" t="s">
        <v>74</v>
      </c>
      <c r="G19" s="114"/>
      <c r="H19" s="115"/>
      <c r="I19" s="116"/>
      <c r="J19" s="167">
        <v>2943</v>
      </c>
      <c r="K19" s="202">
        <v>2891</v>
      </c>
      <c r="L19" s="203">
        <v>2833</v>
      </c>
      <c r="M19" s="207">
        <v>3150</v>
      </c>
      <c r="N19" s="207">
        <v>2575</v>
      </c>
      <c r="O19" s="168">
        <v>2503</v>
      </c>
    </row>
    <row r="20" spans="3:15" ht="12.75">
      <c r="C20" s="26"/>
      <c r="D20" s="97"/>
      <c r="E20" s="287"/>
      <c r="F20" s="114" t="s">
        <v>75</v>
      </c>
      <c r="G20" s="114"/>
      <c r="H20" s="115"/>
      <c r="I20" s="116"/>
      <c r="J20" s="185">
        <v>332</v>
      </c>
      <c r="K20" s="194">
        <v>349</v>
      </c>
      <c r="L20" s="208" t="s">
        <v>20</v>
      </c>
      <c r="M20" s="209" t="s">
        <v>20</v>
      </c>
      <c r="N20" s="227" t="s">
        <v>20</v>
      </c>
      <c r="O20" s="228" t="s">
        <v>20</v>
      </c>
    </row>
    <row r="21" spans="3:15" ht="13.5" thickBot="1">
      <c r="C21" s="26"/>
      <c r="D21" s="97"/>
      <c r="E21" s="287"/>
      <c r="F21" s="114" t="s">
        <v>76</v>
      </c>
      <c r="G21" s="114"/>
      <c r="H21" s="115"/>
      <c r="I21" s="116"/>
      <c r="J21" s="185">
        <v>1748</v>
      </c>
      <c r="K21" s="194">
        <v>1716</v>
      </c>
      <c r="L21" s="208" t="s">
        <v>20</v>
      </c>
      <c r="M21" s="209" t="s">
        <v>20</v>
      </c>
      <c r="N21" s="209" t="s">
        <v>20</v>
      </c>
      <c r="O21" s="228" t="s">
        <v>20</v>
      </c>
    </row>
    <row r="22" spans="4:15" ht="13.5">
      <c r="D22" s="65" t="s">
        <v>91</v>
      </c>
      <c r="E22" s="66"/>
      <c r="F22" s="66"/>
      <c r="G22" s="66"/>
      <c r="H22" s="66"/>
      <c r="I22" s="65"/>
      <c r="J22" s="65"/>
      <c r="K22" s="65"/>
      <c r="L22" s="65"/>
      <c r="M22" s="65"/>
      <c r="N22" s="65"/>
      <c r="O22" s="53" t="s">
        <v>93</v>
      </c>
    </row>
    <row r="23" spans="4:15" ht="26.25" customHeight="1">
      <c r="D23" s="54" t="s">
        <v>31</v>
      </c>
      <c r="E23" s="283" t="s">
        <v>185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</row>
    <row r="24" spans="4:15" ht="12.75">
      <c r="D24" s="54" t="s">
        <v>127</v>
      </c>
      <c r="E24" s="126" t="s">
        <v>184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64"/>
    </row>
    <row r="25" spans="4:15" ht="12.75">
      <c r="D25" s="285" t="s">
        <v>178</v>
      </c>
      <c r="E25" s="270" t="s">
        <v>155</v>
      </c>
      <c r="F25" s="270"/>
      <c r="G25" s="270"/>
      <c r="H25" s="270"/>
      <c r="I25" s="270"/>
      <c r="J25" s="270"/>
      <c r="K25" s="270"/>
      <c r="L25" s="270"/>
      <c r="M25" s="270"/>
      <c r="N25" s="270"/>
      <c r="O25" s="270"/>
    </row>
    <row r="26" spans="4:15" ht="12.75">
      <c r="D26" s="286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</row>
  </sheetData>
  <sheetProtection/>
  <mergeCells count="11">
    <mergeCell ref="D7:I11"/>
    <mergeCell ref="E23:O23"/>
    <mergeCell ref="D25:D26"/>
    <mergeCell ref="J7:J10"/>
    <mergeCell ref="O7:O10"/>
    <mergeCell ref="K7:K10"/>
    <mergeCell ref="E25:O26"/>
    <mergeCell ref="L7:L10"/>
    <mergeCell ref="M7:M10"/>
    <mergeCell ref="N7:N10"/>
    <mergeCell ref="E19:E2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C3:O16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2.625" style="56" customWidth="1"/>
    <col min="9" max="10" width="8.00390625" style="56" customWidth="1"/>
    <col min="11" max="15" width="6.375" style="56" customWidth="1"/>
    <col min="16" max="26" width="14.00390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108</v>
      </c>
      <c r="E4" s="58"/>
      <c r="F4" s="58"/>
      <c r="G4" s="58"/>
      <c r="H4" s="17" t="s">
        <v>168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138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4:15" s="57" customFormat="1" ht="15.75">
      <c r="D6" s="14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4:15" s="61" customFormat="1" ht="1.5" customHeight="1" thickBot="1">
      <c r="D7" s="18"/>
      <c r="E7" s="62"/>
      <c r="F7" s="62"/>
      <c r="G7" s="62"/>
      <c r="H7" s="62"/>
      <c r="I7" s="63"/>
      <c r="J7" s="63"/>
      <c r="K7" s="63"/>
      <c r="L7" s="63"/>
      <c r="M7" s="63"/>
      <c r="N7" s="63"/>
      <c r="O7" s="19"/>
    </row>
    <row r="8" spans="3:15" ht="6" customHeight="1">
      <c r="C8" s="26"/>
      <c r="D8" s="254"/>
      <c r="E8" s="255"/>
      <c r="F8" s="255"/>
      <c r="G8" s="255"/>
      <c r="H8" s="255"/>
      <c r="I8" s="256"/>
      <c r="J8" s="250" t="s">
        <v>98</v>
      </c>
      <c r="K8" s="250" t="s">
        <v>99</v>
      </c>
      <c r="L8" s="250" t="s">
        <v>100</v>
      </c>
      <c r="M8" s="276" t="s">
        <v>101</v>
      </c>
      <c r="N8" s="276" t="s">
        <v>126</v>
      </c>
      <c r="O8" s="274" t="s">
        <v>135</v>
      </c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6" customHeight="1">
      <c r="C11" s="26"/>
      <c r="D11" s="257"/>
      <c r="E11" s="258"/>
      <c r="F11" s="258"/>
      <c r="G11" s="258"/>
      <c r="H11" s="258"/>
      <c r="I11" s="259"/>
      <c r="J11" s="251"/>
      <c r="K11" s="251"/>
      <c r="L11" s="251"/>
      <c r="M11" s="277"/>
      <c r="N11" s="277"/>
      <c r="O11" s="275"/>
    </row>
    <row r="12" spans="3:15" ht="15" customHeight="1" thickBot="1">
      <c r="C12" s="26"/>
      <c r="D12" s="260"/>
      <c r="E12" s="261"/>
      <c r="F12" s="261"/>
      <c r="G12" s="261"/>
      <c r="H12" s="261"/>
      <c r="I12" s="262"/>
      <c r="J12" s="20"/>
      <c r="K12" s="20"/>
      <c r="L12" s="20"/>
      <c r="M12" s="20"/>
      <c r="N12" s="122"/>
      <c r="O12" s="21"/>
    </row>
    <row r="13" spans="3:15" ht="15.75" thickTop="1">
      <c r="C13" s="26"/>
      <c r="D13" s="117"/>
      <c r="E13" s="118" t="s">
        <v>186</v>
      </c>
      <c r="F13" s="118"/>
      <c r="G13" s="118"/>
      <c r="H13" s="119"/>
      <c r="I13" s="120"/>
      <c r="J13" s="229">
        <v>110</v>
      </c>
      <c r="K13" s="229">
        <v>100</v>
      </c>
      <c r="L13" s="229">
        <v>98</v>
      </c>
      <c r="M13" s="229">
        <v>92</v>
      </c>
      <c r="N13" s="230">
        <v>88</v>
      </c>
      <c r="O13" s="231">
        <v>87</v>
      </c>
    </row>
    <row r="14" spans="3:15" ht="13.5" thickBot="1">
      <c r="C14" s="26"/>
      <c r="D14" s="75"/>
      <c r="E14" s="40" t="s">
        <v>77</v>
      </c>
      <c r="F14" s="40"/>
      <c r="G14" s="40"/>
      <c r="H14" s="41"/>
      <c r="I14" s="42"/>
      <c r="J14" s="181">
        <v>4624</v>
      </c>
      <c r="K14" s="181">
        <v>4163</v>
      </c>
      <c r="L14" s="181">
        <v>3825</v>
      </c>
      <c r="M14" s="181">
        <v>3541</v>
      </c>
      <c r="N14" s="204">
        <v>3348</v>
      </c>
      <c r="O14" s="182">
        <v>3133</v>
      </c>
    </row>
    <row r="15" spans="4:15" ht="13.5">
      <c r="D15" s="65" t="s">
        <v>91</v>
      </c>
      <c r="E15" s="66"/>
      <c r="F15" s="66"/>
      <c r="G15" s="66"/>
      <c r="H15" s="66"/>
      <c r="I15" s="65"/>
      <c r="J15" s="65"/>
      <c r="K15" s="65"/>
      <c r="L15" s="65"/>
      <c r="M15" s="65"/>
      <c r="N15" s="65"/>
      <c r="O15" s="53" t="s">
        <v>93</v>
      </c>
    </row>
    <row r="16" spans="4:15" ht="25.5" customHeight="1">
      <c r="D16" s="54" t="s">
        <v>31</v>
      </c>
      <c r="E16" s="283" t="s">
        <v>185</v>
      </c>
      <c r="F16" s="284"/>
      <c r="G16" s="284"/>
      <c r="H16" s="284"/>
      <c r="I16" s="284"/>
      <c r="J16" s="284"/>
      <c r="K16" s="284"/>
      <c r="L16" s="284"/>
      <c r="M16" s="284"/>
      <c r="N16" s="284"/>
      <c r="O16" s="284"/>
    </row>
  </sheetData>
  <sheetProtection/>
  <mergeCells count="8">
    <mergeCell ref="E16:O16"/>
    <mergeCell ref="O8:O11"/>
    <mergeCell ref="J8:J11"/>
    <mergeCell ref="K8:K11"/>
    <mergeCell ref="D8:I12"/>
    <mergeCell ref="L8:L11"/>
    <mergeCell ref="M8:M11"/>
    <mergeCell ref="N8:N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C3:O24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9.625" style="56" customWidth="1"/>
    <col min="9" max="9" width="1.12109375" style="56" customWidth="1"/>
    <col min="10" max="13" width="9.125" style="56" bestFit="1" customWidth="1"/>
    <col min="14" max="15" width="8.25390625" style="56" customWidth="1"/>
    <col min="16" max="24" width="7.7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109</v>
      </c>
      <c r="E4" s="58"/>
      <c r="F4" s="58"/>
      <c r="G4" s="58"/>
      <c r="H4" s="17" t="s">
        <v>78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138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s="61" customFormat="1" ht="21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</row>
    <row r="7" spans="3:15" ht="6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3:15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122"/>
      <c r="O11" s="21"/>
    </row>
    <row r="12" spans="3:15" ht="14.25" customHeight="1" thickBot="1" thickTop="1">
      <c r="C12" s="26"/>
      <c r="D12" s="22" t="s">
        <v>156</v>
      </c>
      <c r="E12" s="23"/>
      <c r="F12" s="23"/>
      <c r="G12" s="23"/>
      <c r="H12" s="23"/>
      <c r="I12" s="23"/>
      <c r="J12" s="86"/>
      <c r="K12" s="86"/>
      <c r="L12" s="86"/>
      <c r="M12" s="86"/>
      <c r="N12" s="86"/>
      <c r="O12" s="87"/>
    </row>
    <row r="13" spans="3:15" ht="14.25" customHeight="1" thickBot="1">
      <c r="C13" s="26"/>
      <c r="D13" s="89"/>
      <c r="E13" s="90" t="s">
        <v>19</v>
      </c>
      <c r="F13" s="90"/>
      <c r="G13" s="90"/>
      <c r="H13" s="91"/>
      <c r="I13" s="92"/>
      <c r="J13" s="196">
        <v>7627</v>
      </c>
      <c r="K13" s="196">
        <v>7843</v>
      </c>
      <c r="L13" s="196">
        <v>7984</v>
      </c>
      <c r="M13" s="196">
        <v>9028</v>
      </c>
      <c r="N13" s="196">
        <v>7955</v>
      </c>
      <c r="O13" s="199">
        <v>7962</v>
      </c>
    </row>
    <row r="14" spans="3:15" ht="14.25" customHeight="1" thickBot="1">
      <c r="C14" s="26"/>
      <c r="D14" s="43" t="s">
        <v>141</v>
      </c>
      <c r="E14" s="44"/>
      <c r="F14" s="44"/>
      <c r="G14" s="44"/>
      <c r="H14" s="44"/>
      <c r="I14" s="44"/>
      <c r="J14" s="45"/>
      <c r="K14" s="45"/>
      <c r="L14" s="45"/>
      <c r="M14" s="45"/>
      <c r="N14" s="46"/>
      <c r="O14" s="46"/>
    </row>
    <row r="15" spans="3:15" ht="14.25" customHeight="1">
      <c r="C15" s="26"/>
      <c r="D15" s="67"/>
      <c r="E15" s="68" t="s">
        <v>79</v>
      </c>
      <c r="F15" s="68"/>
      <c r="G15" s="68"/>
      <c r="H15" s="69"/>
      <c r="I15" s="70"/>
      <c r="J15" s="183">
        <v>1322019</v>
      </c>
      <c r="K15" s="183">
        <v>1298056</v>
      </c>
      <c r="L15" s="183">
        <v>1279431</v>
      </c>
      <c r="M15" s="183">
        <v>1262691</v>
      </c>
      <c r="N15" s="183">
        <v>1262230</v>
      </c>
      <c r="O15" s="184">
        <v>1262449</v>
      </c>
    </row>
    <row r="16" spans="3:15" ht="14.25" customHeight="1">
      <c r="C16" s="26"/>
      <c r="D16" s="48"/>
      <c r="E16" s="36" t="s">
        <v>80</v>
      </c>
      <c r="F16" s="36"/>
      <c r="G16" s="36"/>
      <c r="H16" s="37"/>
      <c r="I16" s="38"/>
      <c r="J16" s="169">
        <v>358733</v>
      </c>
      <c r="K16" s="169">
        <v>352790</v>
      </c>
      <c r="L16" s="169">
        <v>339402</v>
      </c>
      <c r="M16" s="169">
        <v>336059</v>
      </c>
      <c r="N16" s="169">
        <v>341104</v>
      </c>
      <c r="O16" s="170">
        <v>345365</v>
      </c>
    </row>
    <row r="17" spans="3:15" ht="14.25" customHeight="1">
      <c r="C17" s="26"/>
      <c r="D17" s="47"/>
      <c r="E17" s="32" t="s">
        <v>211</v>
      </c>
      <c r="F17" s="32"/>
      <c r="G17" s="32"/>
      <c r="H17" s="33"/>
      <c r="I17" s="34"/>
      <c r="J17" s="167">
        <v>18660</v>
      </c>
      <c r="K17" s="167">
        <v>17752</v>
      </c>
      <c r="L17" s="167">
        <v>17301</v>
      </c>
      <c r="M17" s="167">
        <v>10700</v>
      </c>
      <c r="N17" s="167">
        <v>8419</v>
      </c>
      <c r="O17" s="168">
        <v>6646</v>
      </c>
    </row>
    <row r="18" spans="3:15" ht="14.25" customHeight="1" thickBot="1">
      <c r="C18" s="26"/>
      <c r="D18" s="75"/>
      <c r="E18" s="40" t="s">
        <v>212</v>
      </c>
      <c r="F18" s="40"/>
      <c r="G18" s="40"/>
      <c r="H18" s="41"/>
      <c r="I18" s="42"/>
      <c r="J18" s="181">
        <v>3050</v>
      </c>
      <c r="K18" s="181">
        <v>2890</v>
      </c>
      <c r="L18" s="181" t="s">
        <v>20</v>
      </c>
      <c r="M18" s="181" t="s">
        <v>20</v>
      </c>
      <c r="N18" s="213" t="s">
        <v>20</v>
      </c>
      <c r="O18" s="214" t="s">
        <v>20</v>
      </c>
    </row>
    <row r="19" spans="3:15" ht="14.25" customHeight="1" thickBot="1">
      <c r="C19" s="26"/>
      <c r="D19" s="43" t="s">
        <v>81</v>
      </c>
      <c r="E19" s="44"/>
      <c r="F19" s="44"/>
      <c r="G19" s="44"/>
      <c r="H19" s="44"/>
      <c r="I19" s="44"/>
      <c r="J19" s="45"/>
      <c r="K19" s="45"/>
      <c r="L19" s="45"/>
      <c r="M19" s="45"/>
      <c r="N19" s="46"/>
      <c r="O19" s="46"/>
    </row>
    <row r="20" spans="3:15" ht="14.25" customHeight="1" thickBot="1">
      <c r="C20" s="26"/>
      <c r="D20" s="89"/>
      <c r="E20" s="90" t="s">
        <v>19</v>
      </c>
      <c r="F20" s="90"/>
      <c r="G20" s="90"/>
      <c r="H20" s="91"/>
      <c r="I20" s="92"/>
      <c r="J20" s="196">
        <v>33756</v>
      </c>
      <c r="K20" s="196">
        <v>33354</v>
      </c>
      <c r="L20" s="196">
        <v>32865</v>
      </c>
      <c r="M20" s="196">
        <v>32799</v>
      </c>
      <c r="N20" s="196">
        <v>32686</v>
      </c>
      <c r="O20" s="199">
        <v>32823</v>
      </c>
    </row>
    <row r="21" spans="3:15" ht="13.5">
      <c r="C21" s="85"/>
      <c r="D21" s="65" t="s">
        <v>91</v>
      </c>
      <c r="E21" s="66"/>
      <c r="F21" s="66"/>
      <c r="G21" s="66"/>
      <c r="H21" s="66"/>
      <c r="I21" s="65"/>
      <c r="J21" s="65"/>
      <c r="K21" s="65"/>
      <c r="L21" s="121"/>
      <c r="M21" s="121"/>
      <c r="N21" s="121"/>
      <c r="O21" s="121" t="s">
        <v>93</v>
      </c>
    </row>
    <row r="22" spans="3:15" ht="13.5">
      <c r="C22" s="85"/>
      <c r="D22" s="88" t="s">
        <v>61</v>
      </c>
      <c r="E22" s="77" t="s">
        <v>142</v>
      </c>
      <c r="F22" s="77"/>
      <c r="G22" s="77"/>
      <c r="H22" s="77"/>
      <c r="I22" s="77"/>
      <c r="J22" s="77"/>
      <c r="K22" s="77"/>
      <c r="L22" s="121"/>
      <c r="M22" s="121"/>
      <c r="N22" s="121"/>
      <c r="O22" s="121"/>
    </row>
    <row r="23" spans="3:15" ht="12.75">
      <c r="C23" s="85"/>
      <c r="D23" s="88" t="s">
        <v>140</v>
      </c>
      <c r="E23" s="77" t="s">
        <v>157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4:15" ht="12.75">
      <c r="D24" s="88" t="s">
        <v>189</v>
      </c>
      <c r="E24" s="77" t="s">
        <v>190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</row>
  </sheetData>
  <sheetProtection/>
  <mergeCells count="7">
    <mergeCell ref="O7:O10"/>
    <mergeCell ref="J7:J10"/>
    <mergeCell ref="K7:K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C3:O30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3.75390625" style="56" customWidth="1"/>
    <col min="9" max="9" width="1.12109375" style="56" customWidth="1"/>
    <col min="10" max="15" width="6.375" style="56" customWidth="1"/>
    <col min="16" max="30" width="12.75390625" style="56" customWidth="1"/>
    <col min="31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111</v>
      </c>
      <c r="E4" s="58"/>
      <c r="F4" s="58"/>
      <c r="G4" s="58"/>
      <c r="H4" s="17" t="s">
        <v>187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188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s="61" customFormat="1" ht="11.25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</row>
    <row r="7" spans="3:15" ht="6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3:15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122"/>
      <c r="O11" s="21"/>
    </row>
    <row r="12" spans="3:15" ht="14.25" thickBot="1" thickTop="1">
      <c r="C12" s="26"/>
      <c r="D12" s="22" t="s">
        <v>82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</row>
    <row r="13" spans="3:15" ht="12.75">
      <c r="C13" s="26"/>
      <c r="D13" s="27"/>
      <c r="E13" s="28" t="s">
        <v>19</v>
      </c>
      <c r="F13" s="28"/>
      <c r="G13" s="28"/>
      <c r="H13" s="29"/>
      <c r="I13" s="30"/>
      <c r="J13" s="165">
        <v>198</v>
      </c>
      <c r="K13" s="165">
        <v>219</v>
      </c>
      <c r="L13" s="165">
        <v>225</v>
      </c>
      <c r="M13" s="165">
        <v>229</v>
      </c>
      <c r="N13" s="200">
        <v>230</v>
      </c>
      <c r="O13" s="166">
        <v>232</v>
      </c>
    </row>
    <row r="14" spans="3:15" ht="12.75">
      <c r="C14" s="26"/>
      <c r="D14" s="31"/>
      <c r="E14" s="263" t="s">
        <v>83</v>
      </c>
      <c r="F14" s="32" t="s">
        <v>84</v>
      </c>
      <c r="G14" s="32"/>
      <c r="H14" s="33"/>
      <c r="I14" s="34"/>
      <c r="J14" s="167">
        <v>134</v>
      </c>
      <c r="K14" s="167">
        <v>148</v>
      </c>
      <c r="L14" s="167">
        <v>149</v>
      </c>
      <c r="M14" s="167">
        <v>153</v>
      </c>
      <c r="N14" s="202">
        <v>155</v>
      </c>
      <c r="O14" s="168">
        <v>155</v>
      </c>
    </row>
    <row r="15" spans="3:15" ht="12.75">
      <c r="C15" s="26"/>
      <c r="D15" s="97"/>
      <c r="E15" s="282"/>
      <c r="F15" s="50" t="s">
        <v>85</v>
      </c>
      <c r="G15" s="50"/>
      <c r="H15" s="51"/>
      <c r="I15" s="52"/>
      <c r="J15" s="185">
        <v>35</v>
      </c>
      <c r="K15" s="185">
        <v>33</v>
      </c>
      <c r="L15" s="185">
        <v>34</v>
      </c>
      <c r="M15" s="185">
        <v>34</v>
      </c>
      <c r="N15" s="194">
        <v>33</v>
      </c>
      <c r="O15" s="186">
        <v>34</v>
      </c>
    </row>
    <row r="16" spans="3:15" ht="12.75">
      <c r="C16" s="26"/>
      <c r="D16" s="97"/>
      <c r="E16" s="282"/>
      <c r="F16" s="72" t="s">
        <v>86</v>
      </c>
      <c r="G16" s="72"/>
      <c r="H16" s="73"/>
      <c r="I16" s="74"/>
      <c r="J16" s="185">
        <v>12</v>
      </c>
      <c r="K16" s="185">
        <v>14</v>
      </c>
      <c r="L16" s="185">
        <v>13</v>
      </c>
      <c r="M16" s="185">
        <v>14</v>
      </c>
      <c r="N16" s="194">
        <v>14</v>
      </c>
      <c r="O16" s="186">
        <v>14</v>
      </c>
    </row>
    <row r="17" spans="3:15" ht="13.5" thickBot="1">
      <c r="C17" s="26"/>
      <c r="D17" s="39"/>
      <c r="E17" s="266"/>
      <c r="F17" s="40" t="s">
        <v>87</v>
      </c>
      <c r="G17" s="40"/>
      <c r="H17" s="41"/>
      <c r="I17" s="42"/>
      <c r="J17" s="181">
        <v>17</v>
      </c>
      <c r="K17" s="181">
        <v>24</v>
      </c>
      <c r="L17" s="181">
        <v>29</v>
      </c>
      <c r="M17" s="181">
        <v>28</v>
      </c>
      <c r="N17" s="204">
        <v>28</v>
      </c>
      <c r="O17" s="182">
        <v>29</v>
      </c>
    </row>
    <row r="18" spans="3:15" ht="13.5" thickBot="1">
      <c r="C18" s="26"/>
      <c r="D18" s="43" t="s">
        <v>88</v>
      </c>
      <c r="E18" s="44"/>
      <c r="F18" s="44"/>
      <c r="G18" s="44"/>
      <c r="H18" s="44"/>
      <c r="I18" s="44"/>
      <c r="J18" s="45"/>
      <c r="K18" s="45"/>
      <c r="L18" s="45"/>
      <c r="M18" s="46"/>
      <c r="N18" s="137"/>
      <c r="O18" s="46"/>
    </row>
    <row r="19" spans="3:15" ht="12.75">
      <c r="C19" s="26"/>
      <c r="D19" s="27"/>
      <c r="E19" s="28" t="s">
        <v>19</v>
      </c>
      <c r="F19" s="107"/>
      <c r="G19" s="107"/>
      <c r="H19" s="108"/>
      <c r="I19" s="109"/>
      <c r="J19" s="165">
        <v>7250</v>
      </c>
      <c r="K19" s="165">
        <v>7590</v>
      </c>
      <c r="L19" s="165">
        <v>7621</v>
      </c>
      <c r="M19" s="165">
        <v>7459</v>
      </c>
      <c r="N19" s="200">
        <v>7427</v>
      </c>
      <c r="O19" s="166">
        <v>7820</v>
      </c>
    </row>
    <row r="20" spans="3:15" ht="12.75">
      <c r="C20" s="26"/>
      <c r="D20" s="31"/>
      <c r="E20" s="263" t="s">
        <v>83</v>
      </c>
      <c r="F20" s="32" t="s">
        <v>84</v>
      </c>
      <c r="G20" s="32"/>
      <c r="H20" s="33"/>
      <c r="I20" s="34"/>
      <c r="J20" s="167">
        <v>4657</v>
      </c>
      <c r="K20" s="167">
        <v>4867</v>
      </c>
      <c r="L20" s="167">
        <v>4869</v>
      </c>
      <c r="M20" s="167">
        <v>4815</v>
      </c>
      <c r="N20" s="202">
        <v>4618</v>
      </c>
      <c r="O20" s="168">
        <v>4739</v>
      </c>
    </row>
    <row r="21" spans="3:15" ht="12.75">
      <c r="C21" s="26"/>
      <c r="D21" s="97"/>
      <c r="E21" s="288"/>
      <c r="F21" s="114" t="s">
        <v>85</v>
      </c>
      <c r="G21" s="114"/>
      <c r="H21" s="115"/>
      <c r="I21" s="116"/>
      <c r="J21" s="185">
        <v>1544</v>
      </c>
      <c r="K21" s="185">
        <v>1479</v>
      </c>
      <c r="L21" s="185">
        <v>1420</v>
      </c>
      <c r="M21" s="185">
        <v>1404</v>
      </c>
      <c r="N21" s="194">
        <v>1430</v>
      </c>
      <c r="O21" s="186">
        <v>1546</v>
      </c>
    </row>
    <row r="22" spans="3:15" ht="12.75">
      <c r="C22" s="26"/>
      <c r="D22" s="97"/>
      <c r="E22" s="282"/>
      <c r="F22" s="50" t="s">
        <v>86</v>
      </c>
      <c r="G22" s="50"/>
      <c r="H22" s="51"/>
      <c r="I22" s="52"/>
      <c r="J22" s="185">
        <v>494</v>
      </c>
      <c r="K22" s="185">
        <v>501</v>
      </c>
      <c r="L22" s="185">
        <v>537</v>
      </c>
      <c r="M22" s="185">
        <v>516</v>
      </c>
      <c r="N22" s="194">
        <v>705</v>
      </c>
      <c r="O22" s="186">
        <v>793</v>
      </c>
    </row>
    <row r="23" spans="3:15" ht="13.5" thickBot="1">
      <c r="C23" s="26"/>
      <c r="D23" s="39"/>
      <c r="E23" s="266"/>
      <c r="F23" s="40" t="s">
        <v>87</v>
      </c>
      <c r="G23" s="40"/>
      <c r="H23" s="41"/>
      <c r="I23" s="42"/>
      <c r="J23" s="181">
        <v>555</v>
      </c>
      <c r="K23" s="181">
        <v>743</v>
      </c>
      <c r="L23" s="181">
        <v>795</v>
      </c>
      <c r="M23" s="181">
        <v>724</v>
      </c>
      <c r="N23" s="204">
        <v>674</v>
      </c>
      <c r="O23" s="182">
        <v>742</v>
      </c>
    </row>
    <row r="24" spans="3:15" ht="13.5" thickBot="1">
      <c r="C24" s="26"/>
      <c r="D24" s="43" t="s">
        <v>68</v>
      </c>
      <c r="E24" s="44"/>
      <c r="F24" s="44"/>
      <c r="G24" s="44"/>
      <c r="H24" s="44"/>
      <c r="I24" s="44"/>
      <c r="J24" s="81"/>
      <c r="K24" s="81"/>
      <c r="L24" s="81"/>
      <c r="M24" s="81"/>
      <c r="N24" s="81"/>
      <c r="O24" s="46"/>
    </row>
    <row r="25" spans="3:15" ht="12.75">
      <c r="C25" s="26"/>
      <c r="D25" s="27"/>
      <c r="E25" s="28" t="s">
        <v>19</v>
      </c>
      <c r="F25" s="107"/>
      <c r="G25" s="107"/>
      <c r="H25" s="108"/>
      <c r="I25" s="109"/>
      <c r="J25" s="165">
        <v>2909</v>
      </c>
      <c r="K25" s="165">
        <v>3017</v>
      </c>
      <c r="L25" s="165">
        <v>3038</v>
      </c>
      <c r="M25" s="165">
        <v>2980</v>
      </c>
      <c r="N25" s="200">
        <v>2953</v>
      </c>
      <c r="O25" s="166">
        <v>3146</v>
      </c>
    </row>
    <row r="26" spans="3:15" ht="12.75" customHeight="1">
      <c r="C26" s="26"/>
      <c r="D26" s="31"/>
      <c r="E26" s="263" t="s">
        <v>83</v>
      </c>
      <c r="F26" s="32" t="s">
        <v>84</v>
      </c>
      <c r="G26" s="32"/>
      <c r="H26" s="33"/>
      <c r="I26" s="34"/>
      <c r="J26" s="167">
        <v>2155</v>
      </c>
      <c r="K26" s="167">
        <v>2234</v>
      </c>
      <c r="L26" s="167">
        <v>2227</v>
      </c>
      <c r="M26" s="167">
        <v>2210</v>
      </c>
      <c r="N26" s="202">
        <v>2123</v>
      </c>
      <c r="O26" s="168">
        <v>2178</v>
      </c>
    </row>
    <row r="27" spans="3:15" ht="12.75" customHeight="1">
      <c r="C27" s="26"/>
      <c r="D27" s="97"/>
      <c r="E27" s="288"/>
      <c r="F27" s="114" t="s">
        <v>85</v>
      </c>
      <c r="G27" s="114"/>
      <c r="H27" s="115"/>
      <c r="I27" s="116"/>
      <c r="J27" s="185">
        <v>404</v>
      </c>
      <c r="K27" s="185">
        <v>393</v>
      </c>
      <c r="L27" s="185">
        <v>386</v>
      </c>
      <c r="M27" s="185">
        <v>387</v>
      </c>
      <c r="N27" s="194">
        <v>384</v>
      </c>
      <c r="O27" s="186">
        <v>426</v>
      </c>
    </row>
    <row r="28" spans="3:15" ht="12.75">
      <c r="C28" s="26"/>
      <c r="D28" s="97"/>
      <c r="E28" s="282"/>
      <c r="F28" s="50" t="s">
        <v>86</v>
      </c>
      <c r="G28" s="50"/>
      <c r="H28" s="51"/>
      <c r="I28" s="52"/>
      <c r="J28" s="185">
        <v>212</v>
      </c>
      <c r="K28" s="185">
        <v>212</v>
      </c>
      <c r="L28" s="185">
        <v>229</v>
      </c>
      <c r="M28" s="185">
        <v>233</v>
      </c>
      <c r="N28" s="194">
        <v>286</v>
      </c>
      <c r="O28" s="186">
        <v>356</v>
      </c>
    </row>
    <row r="29" spans="3:15" ht="13.5" thickBot="1">
      <c r="C29" s="26"/>
      <c r="D29" s="39"/>
      <c r="E29" s="266"/>
      <c r="F29" s="40" t="s">
        <v>87</v>
      </c>
      <c r="G29" s="40"/>
      <c r="H29" s="41"/>
      <c r="I29" s="42"/>
      <c r="J29" s="181">
        <v>138</v>
      </c>
      <c r="K29" s="181">
        <v>178</v>
      </c>
      <c r="L29" s="181">
        <v>196</v>
      </c>
      <c r="M29" s="181">
        <v>150</v>
      </c>
      <c r="N29" s="204">
        <v>160</v>
      </c>
      <c r="O29" s="182">
        <v>186</v>
      </c>
    </row>
    <row r="30" spans="4:15" ht="13.5">
      <c r="D30" s="65" t="s">
        <v>90</v>
      </c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53" t="s">
        <v>93</v>
      </c>
    </row>
  </sheetData>
  <sheetProtection/>
  <mergeCells count="10">
    <mergeCell ref="D7:I11"/>
    <mergeCell ref="E14:E17"/>
    <mergeCell ref="E26:E29"/>
    <mergeCell ref="E20:E23"/>
    <mergeCell ref="N7:N10"/>
    <mergeCell ref="O7:O10"/>
    <mergeCell ref="J7:J10"/>
    <mergeCell ref="K7:K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C3:O30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3.75390625" style="56" customWidth="1"/>
    <col min="9" max="9" width="1.12109375" style="56" customWidth="1"/>
    <col min="10" max="15" width="6.375" style="56" customWidth="1"/>
    <col min="16" max="30" width="12.75390625" style="56" customWidth="1"/>
    <col min="31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200</v>
      </c>
      <c r="E4" s="58"/>
      <c r="F4" s="58"/>
      <c r="G4" s="58"/>
      <c r="H4" s="17" t="s">
        <v>187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201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s="61" customFormat="1" ht="11.25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</row>
    <row r="7" spans="3:15" ht="6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3:15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122"/>
      <c r="O11" s="21"/>
    </row>
    <row r="12" spans="3:15" ht="14.25" thickBot="1" thickTop="1">
      <c r="C12" s="26"/>
      <c r="D12" s="22" t="s">
        <v>202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</row>
    <row r="13" spans="3:15" ht="12.75">
      <c r="C13" s="26"/>
      <c r="D13" s="27"/>
      <c r="E13" s="28" t="s">
        <v>19</v>
      </c>
      <c r="F13" s="28"/>
      <c r="G13" s="28"/>
      <c r="H13" s="29"/>
      <c r="I13" s="30"/>
      <c r="J13" s="165">
        <v>392</v>
      </c>
      <c r="K13" s="165">
        <v>406</v>
      </c>
      <c r="L13" s="165">
        <v>415</v>
      </c>
      <c r="M13" s="165">
        <v>411</v>
      </c>
      <c r="N13" s="200">
        <v>384</v>
      </c>
      <c r="O13" s="166">
        <v>462</v>
      </c>
    </row>
    <row r="14" spans="3:15" ht="12.75">
      <c r="C14" s="26"/>
      <c r="D14" s="31"/>
      <c r="E14" s="263" t="s">
        <v>83</v>
      </c>
      <c r="F14" s="32" t="s">
        <v>84</v>
      </c>
      <c r="G14" s="32"/>
      <c r="H14" s="33"/>
      <c r="I14" s="34"/>
      <c r="J14" s="167">
        <v>386</v>
      </c>
      <c r="K14" s="167">
        <v>371</v>
      </c>
      <c r="L14" s="167">
        <v>378</v>
      </c>
      <c r="M14" s="167">
        <v>371</v>
      </c>
      <c r="N14" s="202">
        <v>343</v>
      </c>
      <c r="O14" s="168">
        <v>409</v>
      </c>
    </row>
    <row r="15" spans="3:15" ht="12.75">
      <c r="C15" s="26"/>
      <c r="D15" s="97"/>
      <c r="E15" s="282"/>
      <c r="F15" s="50" t="s">
        <v>85</v>
      </c>
      <c r="G15" s="50"/>
      <c r="H15" s="51"/>
      <c r="I15" s="52"/>
      <c r="J15" s="185">
        <v>0</v>
      </c>
      <c r="K15" s="185">
        <v>21</v>
      </c>
      <c r="L15" s="185">
        <v>21</v>
      </c>
      <c r="M15" s="185">
        <v>24</v>
      </c>
      <c r="N15" s="194">
        <v>26</v>
      </c>
      <c r="O15" s="186">
        <v>34</v>
      </c>
    </row>
    <row r="16" spans="3:15" ht="12.75">
      <c r="C16" s="26"/>
      <c r="D16" s="97"/>
      <c r="E16" s="282"/>
      <c r="F16" s="72" t="s">
        <v>86</v>
      </c>
      <c r="G16" s="72"/>
      <c r="H16" s="73"/>
      <c r="I16" s="74"/>
      <c r="J16" s="185">
        <v>6</v>
      </c>
      <c r="K16" s="185">
        <v>14</v>
      </c>
      <c r="L16" s="185">
        <v>16</v>
      </c>
      <c r="M16" s="185">
        <v>16</v>
      </c>
      <c r="N16" s="194">
        <v>15</v>
      </c>
      <c r="O16" s="186">
        <v>18</v>
      </c>
    </row>
    <row r="17" spans="3:15" ht="13.5" thickBot="1">
      <c r="C17" s="26"/>
      <c r="D17" s="39"/>
      <c r="E17" s="266"/>
      <c r="F17" s="40" t="s">
        <v>87</v>
      </c>
      <c r="G17" s="40"/>
      <c r="H17" s="41"/>
      <c r="I17" s="42"/>
      <c r="J17" s="181">
        <v>0</v>
      </c>
      <c r="K17" s="181">
        <v>0</v>
      </c>
      <c r="L17" s="181">
        <v>0</v>
      </c>
      <c r="M17" s="181">
        <v>0</v>
      </c>
      <c r="N17" s="204">
        <v>0</v>
      </c>
      <c r="O17" s="182">
        <v>1</v>
      </c>
    </row>
    <row r="18" spans="3:15" ht="13.5" thickBot="1">
      <c r="C18" s="26"/>
      <c r="D18" s="43" t="s">
        <v>203</v>
      </c>
      <c r="E18" s="44"/>
      <c r="F18" s="44"/>
      <c r="G18" s="44"/>
      <c r="H18" s="44"/>
      <c r="I18" s="44"/>
      <c r="J18" s="45"/>
      <c r="K18" s="45"/>
      <c r="L18" s="45"/>
      <c r="M18" s="46"/>
      <c r="N18" s="137"/>
      <c r="O18" s="46"/>
    </row>
    <row r="19" spans="3:15" ht="12.75">
      <c r="C19" s="26"/>
      <c r="D19" s="27"/>
      <c r="E19" s="28" t="s">
        <v>19</v>
      </c>
      <c r="F19" s="107"/>
      <c r="G19" s="107"/>
      <c r="H19" s="108"/>
      <c r="I19" s="109"/>
      <c r="J19" s="165">
        <v>4002</v>
      </c>
      <c r="K19" s="165">
        <v>4273</v>
      </c>
      <c r="L19" s="165">
        <v>4152</v>
      </c>
      <c r="M19" s="165">
        <v>4108</v>
      </c>
      <c r="N19" s="200">
        <v>4097</v>
      </c>
      <c r="O19" s="166">
        <v>4131</v>
      </c>
    </row>
    <row r="20" spans="3:15" ht="12.75">
      <c r="C20" s="26"/>
      <c r="D20" s="31"/>
      <c r="E20" s="263" t="s">
        <v>83</v>
      </c>
      <c r="F20" s="32" t="s">
        <v>84</v>
      </c>
      <c r="G20" s="32"/>
      <c r="H20" s="33"/>
      <c r="I20" s="34"/>
      <c r="J20" s="167">
        <v>3132</v>
      </c>
      <c r="K20" s="167">
        <v>3262</v>
      </c>
      <c r="L20" s="167">
        <v>3219</v>
      </c>
      <c r="M20" s="167">
        <v>3182</v>
      </c>
      <c r="N20" s="202">
        <v>3000</v>
      </c>
      <c r="O20" s="168">
        <v>2985</v>
      </c>
    </row>
    <row r="21" spans="3:15" ht="12.75">
      <c r="C21" s="26"/>
      <c r="D21" s="97"/>
      <c r="E21" s="288"/>
      <c r="F21" s="114" t="s">
        <v>85</v>
      </c>
      <c r="G21" s="114"/>
      <c r="H21" s="115"/>
      <c r="I21" s="116"/>
      <c r="J21" s="185">
        <v>175</v>
      </c>
      <c r="K21" s="185">
        <v>162</v>
      </c>
      <c r="L21" s="185">
        <v>79</v>
      </c>
      <c r="M21" s="185">
        <v>69</v>
      </c>
      <c r="N21" s="194">
        <v>48</v>
      </c>
      <c r="O21" s="186">
        <v>56</v>
      </c>
    </row>
    <row r="22" spans="3:15" ht="12.75">
      <c r="C22" s="26"/>
      <c r="D22" s="97"/>
      <c r="E22" s="282"/>
      <c r="F22" s="50" t="s">
        <v>86</v>
      </c>
      <c r="G22" s="50"/>
      <c r="H22" s="51"/>
      <c r="I22" s="52"/>
      <c r="J22" s="185">
        <v>246</v>
      </c>
      <c r="K22" s="185">
        <v>272</v>
      </c>
      <c r="L22" s="185">
        <v>199</v>
      </c>
      <c r="M22" s="185">
        <v>239</v>
      </c>
      <c r="N22" s="194">
        <v>442</v>
      </c>
      <c r="O22" s="186">
        <v>423</v>
      </c>
    </row>
    <row r="23" spans="3:15" ht="13.5" thickBot="1">
      <c r="C23" s="26"/>
      <c r="D23" s="39"/>
      <c r="E23" s="266"/>
      <c r="F23" s="40" t="s">
        <v>87</v>
      </c>
      <c r="G23" s="40"/>
      <c r="H23" s="41"/>
      <c r="I23" s="42"/>
      <c r="J23" s="181">
        <v>449</v>
      </c>
      <c r="K23" s="181">
        <v>577</v>
      </c>
      <c r="L23" s="181">
        <v>655</v>
      </c>
      <c r="M23" s="181">
        <v>618</v>
      </c>
      <c r="N23" s="204">
        <v>607</v>
      </c>
      <c r="O23" s="182">
        <v>667</v>
      </c>
    </row>
    <row r="24" spans="3:15" ht="13.5" thickBot="1">
      <c r="C24" s="26"/>
      <c r="D24" s="43" t="s">
        <v>204</v>
      </c>
      <c r="E24" s="44"/>
      <c r="F24" s="44"/>
      <c r="G24" s="44"/>
      <c r="H24" s="44"/>
      <c r="I24" s="44"/>
      <c r="J24" s="81"/>
      <c r="K24" s="81"/>
      <c r="L24" s="81"/>
      <c r="M24" s="81"/>
      <c r="N24" s="81"/>
      <c r="O24" s="46"/>
    </row>
    <row r="25" spans="3:15" ht="12.75">
      <c r="C25" s="26"/>
      <c r="D25" s="27"/>
      <c r="E25" s="28" t="s">
        <v>19</v>
      </c>
      <c r="F25" s="107"/>
      <c r="G25" s="107"/>
      <c r="H25" s="108"/>
      <c r="I25" s="109"/>
      <c r="J25" s="165">
        <v>2856</v>
      </c>
      <c r="K25" s="165">
        <v>2911</v>
      </c>
      <c r="L25" s="165">
        <v>3054</v>
      </c>
      <c r="M25" s="165">
        <v>2940</v>
      </c>
      <c r="N25" s="200">
        <v>2946</v>
      </c>
      <c r="O25" s="166">
        <v>3227</v>
      </c>
    </row>
    <row r="26" spans="3:15" ht="12.75" customHeight="1">
      <c r="C26" s="26"/>
      <c r="D26" s="31"/>
      <c r="E26" s="263" t="s">
        <v>83</v>
      </c>
      <c r="F26" s="32" t="s">
        <v>84</v>
      </c>
      <c r="G26" s="32"/>
      <c r="H26" s="33"/>
      <c r="I26" s="34"/>
      <c r="J26" s="167">
        <v>1139</v>
      </c>
      <c r="K26" s="167">
        <v>1234</v>
      </c>
      <c r="L26" s="167">
        <v>1272</v>
      </c>
      <c r="M26" s="167">
        <v>1262</v>
      </c>
      <c r="N26" s="202">
        <v>1275</v>
      </c>
      <c r="O26" s="168">
        <v>1345</v>
      </c>
    </row>
    <row r="27" spans="3:15" ht="12.75" customHeight="1">
      <c r="C27" s="26"/>
      <c r="D27" s="97"/>
      <c r="E27" s="288"/>
      <c r="F27" s="114" t="s">
        <v>85</v>
      </c>
      <c r="G27" s="114"/>
      <c r="H27" s="115"/>
      <c r="I27" s="116"/>
      <c r="J27" s="185">
        <v>1369</v>
      </c>
      <c r="K27" s="185">
        <v>1296</v>
      </c>
      <c r="L27" s="185">
        <v>1300</v>
      </c>
      <c r="M27" s="185">
        <v>1311</v>
      </c>
      <c r="N27" s="194">
        <v>1356</v>
      </c>
      <c r="O27" s="186">
        <v>1456</v>
      </c>
    </row>
    <row r="28" spans="3:15" ht="12.75">
      <c r="C28" s="26"/>
      <c r="D28" s="97"/>
      <c r="E28" s="282"/>
      <c r="F28" s="50" t="s">
        <v>86</v>
      </c>
      <c r="G28" s="50"/>
      <c r="H28" s="51"/>
      <c r="I28" s="52"/>
      <c r="J28" s="185">
        <v>242</v>
      </c>
      <c r="K28" s="185">
        <v>215</v>
      </c>
      <c r="L28" s="185">
        <v>322</v>
      </c>
      <c r="M28" s="185">
        <v>261</v>
      </c>
      <c r="N28" s="194">
        <v>248</v>
      </c>
      <c r="O28" s="186">
        <v>352</v>
      </c>
    </row>
    <row r="29" spans="3:15" ht="13.5" thickBot="1">
      <c r="C29" s="26"/>
      <c r="D29" s="39"/>
      <c r="E29" s="266"/>
      <c r="F29" s="40" t="s">
        <v>87</v>
      </c>
      <c r="G29" s="40"/>
      <c r="H29" s="41"/>
      <c r="I29" s="42"/>
      <c r="J29" s="181">
        <v>106</v>
      </c>
      <c r="K29" s="181">
        <v>166</v>
      </c>
      <c r="L29" s="181">
        <v>160</v>
      </c>
      <c r="M29" s="181">
        <v>106</v>
      </c>
      <c r="N29" s="204">
        <v>67</v>
      </c>
      <c r="O29" s="182">
        <v>74</v>
      </c>
    </row>
    <row r="30" spans="4:15" ht="13.5">
      <c r="D30" s="65" t="s">
        <v>90</v>
      </c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53" t="s">
        <v>93</v>
      </c>
    </row>
  </sheetData>
  <sheetProtection/>
  <mergeCells count="10">
    <mergeCell ref="N7:N10"/>
    <mergeCell ref="O7:O10"/>
    <mergeCell ref="J7:J10"/>
    <mergeCell ref="K7:K10"/>
    <mergeCell ref="L7:L10"/>
    <mergeCell ref="M7:M10"/>
    <mergeCell ref="D7:I11"/>
    <mergeCell ref="E14:E17"/>
    <mergeCell ref="E26:E29"/>
    <mergeCell ref="E20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100"/>
  <sheetViews>
    <sheetView showGridLines="0" showOutlineSymbols="0" zoomScale="90" zoomScaleNormal="90" zoomScaleSheetLayoutView="70" workbookViewId="0" topLeftCell="B2">
      <pane ySplit="3" topLeftCell="BM6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" hidden="1" customWidth="1"/>
    <col min="2" max="3" width="1.75390625" style="3" customWidth="1"/>
    <col min="4" max="4" width="97.75390625" style="3" customWidth="1"/>
    <col min="5" max="5" width="1.75390625" style="3" customWidth="1"/>
    <col min="6" max="12" width="9.125" style="3" customWidth="1"/>
    <col min="13" max="26" width="9.125" style="3" hidden="1" customWidth="1"/>
    <col min="27" max="54" width="0" style="3" hidden="1" customWidth="1"/>
    <col min="55" max="16384" width="9.125" style="3" customWidth="1"/>
  </cols>
  <sheetData>
    <row r="1" spans="27:28" s="1" customFormat="1" ht="12.75" hidden="1">
      <c r="AA1" s="1" t="s">
        <v>116</v>
      </c>
      <c r="AB1" s="2" t="s">
        <v>117</v>
      </c>
    </row>
    <row r="2" ht="12.75" customHeight="1"/>
    <row r="3" ht="18" customHeight="1">
      <c r="D3" s="4" t="s">
        <v>251</v>
      </c>
    </row>
    <row r="4" ht="12.75" customHeight="1">
      <c r="D4" s="4"/>
    </row>
    <row r="5" ht="12.75" customHeight="1"/>
    <row r="6" ht="16.5" customHeight="1">
      <c r="D6" s="5" t="s">
        <v>132</v>
      </c>
    </row>
    <row r="7" ht="3.75" customHeight="1"/>
    <row r="8" ht="25.5">
      <c r="D8" s="3" t="s">
        <v>213</v>
      </c>
    </row>
    <row r="10" ht="12.75">
      <c r="D10" s="3" t="s">
        <v>193</v>
      </c>
    </row>
    <row r="11" ht="3.75" customHeight="1"/>
    <row r="12" ht="25.5">
      <c r="D12" s="6" t="s">
        <v>122</v>
      </c>
    </row>
    <row r="13" ht="3.75" customHeight="1">
      <c r="D13" s="7"/>
    </row>
    <row r="14" ht="12.75">
      <c r="D14" s="6" t="s">
        <v>172</v>
      </c>
    </row>
    <row r="15" ht="3.75" customHeight="1">
      <c r="D15" s="7"/>
    </row>
    <row r="16" ht="12.75">
      <c r="D16" s="6" t="s">
        <v>173</v>
      </c>
    </row>
    <row r="17" ht="3.75" customHeight="1">
      <c r="D17" s="7"/>
    </row>
    <row r="18" ht="12.75">
      <c r="D18" s="6" t="s">
        <v>123</v>
      </c>
    </row>
    <row r="20" ht="25.5">
      <c r="D20" s="3" t="s">
        <v>118</v>
      </c>
    </row>
    <row r="21" ht="3.75" customHeight="1"/>
    <row r="22" ht="105" customHeight="1">
      <c r="D22" s="8" t="s">
        <v>214</v>
      </c>
    </row>
    <row r="23" ht="3.75" customHeight="1">
      <c r="D23" s="9"/>
    </row>
    <row r="24" ht="102">
      <c r="D24" s="3" t="s">
        <v>205</v>
      </c>
    </row>
    <row r="25" ht="3.75" customHeight="1">
      <c r="D25" s="9"/>
    </row>
    <row r="26" ht="99.75" customHeight="1">
      <c r="D26" s="10" t="s">
        <v>215</v>
      </c>
    </row>
    <row r="27" ht="3.75" customHeight="1">
      <c r="D27" s="10"/>
    </row>
    <row r="28" ht="54" customHeight="1">
      <c r="D28" s="11" t="s">
        <v>216</v>
      </c>
    </row>
    <row r="29" ht="3.75" customHeight="1">
      <c r="D29" s="9"/>
    </row>
    <row r="30" ht="108.75" customHeight="1">
      <c r="D30" s="8" t="s">
        <v>217</v>
      </c>
    </row>
    <row r="31" ht="3.75" customHeight="1"/>
    <row r="32" ht="77.25" customHeight="1">
      <c r="D32" s="12" t="s">
        <v>1</v>
      </c>
    </row>
    <row r="33" ht="25.5" customHeight="1">
      <c r="D33" s="5" t="s">
        <v>252</v>
      </c>
    </row>
    <row r="34" ht="6" customHeight="1"/>
    <row r="35" ht="51" customHeight="1">
      <c r="D35" s="12" t="s">
        <v>220</v>
      </c>
    </row>
    <row r="36" ht="3.75" customHeight="1"/>
    <row r="37" ht="70.5" customHeight="1">
      <c r="D37" s="8" t="s">
        <v>221</v>
      </c>
    </row>
    <row r="38" ht="3.75" customHeight="1"/>
    <row r="39" ht="66.75" customHeight="1">
      <c r="D39" s="12" t="s">
        <v>218</v>
      </c>
    </row>
    <row r="40" ht="7.5" customHeight="1"/>
    <row r="41" ht="51">
      <c r="D41" s="12" t="s">
        <v>120</v>
      </c>
    </row>
    <row r="42" ht="3.75" customHeight="1"/>
    <row r="43" ht="58.5" customHeight="1">
      <c r="D43" s="3" t="s">
        <v>2</v>
      </c>
    </row>
    <row r="44" ht="3.75" customHeight="1"/>
    <row r="45" ht="42.75" customHeight="1">
      <c r="D45" s="3" t="s">
        <v>253</v>
      </c>
    </row>
    <row r="46" ht="3.75" customHeight="1"/>
    <row r="47" ht="39.75" customHeight="1">
      <c r="D47" s="3" t="s">
        <v>6</v>
      </c>
    </row>
    <row r="48" ht="3.75" customHeight="1"/>
    <row r="49" ht="30" customHeight="1">
      <c r="D49" s="3" t="s">
        <v>7</v>
      </c>
    </row>
    <row r="50" ht="12.75" customHeight="1"/>
    <row r="51" ht="38.25">
      <c r="D51" s="3" t="s">
        <v>110</v>
      </c>
    </row>
    <row r="52" ht="3.75" customHeight="1"/>
    <row r="53" ht="32.25" customHeight="1">
      <c r="D53" s="12" t="s">
        <v>159</v>
      </c>
    </row>
    <row r="54" ht="3.75" customHeight="1"/>
    <row r="55" ht="38.25">
      <c r="D55" s="3" t="s">
        <v>160</v>
      </c>
    </row>
    <row r="56" ht="3.75" customHeight="1"/>
    <row r="57" ht="66" customHeight="1">
      <c r="D57" s="3" t="s">
        <v>219</v>
      </c>
    </row>
    <row r="58" ht="3.75" customHeight="1"/>
    <row r="59" ht="57" customHeight="1">
      <c r="D59" s="3" t="s">
        <v>119</v>
      </c>
    </row>
    <row r="60" ht="3.75" customHeight="1"/>
    <row r="61" ht="59.25" customHeight="1">
      <c r="D61" s="8" t="s">
        <v>0</v>
      </c>
    </row>
    <row r="62" ht="3.75" customHeight="1"/>
    <row r="63" ht="52.5" customHeight="1">
      <c r="D63" s="10" t="s">
        <v>199</v>
      </c>
    </row>
    <row r="65" ht="16.5" customHeight="1">
      <c r="D65" s="5" t="s">
        <v>254</v>
      </c>
    </row>
    <row r="66" ht="6" customHeight="1"/>
    <row r="67" ht="28.5" customHeight="1">
      <c r="D67" s="12" t="s">
        <v>4</v>
      </c>
    </row>
    <row r="68" ht="3.75" customHeight="1"/>
    <row r="69" ht="33" customHeight="1">
      <c r="D69" s="10" t="s">
        <v>5</v>
      </c>
    </row>
    <row r="70" ht="3.75" customHeight="1"/>
    <row r="71" ht="33.75" customHeight="1">
      <c r="D71" s="8" t="s">
        <v>194</v>
      </c>
    </row>
    <row r="72" ht="3" customHeight="1"/>
    <row r="73" ht="16.5" customHeight="1">
      <c r="D73" s="5" t="s">
        <v>255</v>
      </c>
    </row>
    <row r="74" ht="6" customHeight="1"/>
    <row r="75" ht="25.5">
      <c r="D75" s="3" t="s">
        <v>3</v>
      </c>
    </row>
    <row r="76" ht="3.75" customHeight="1"/>
    <row r="77" ht="25.5">
      <c r="D77" s="12" t="s">
        <v>10</v>
      </c>
    </row>
    <row r="78" ht="3.75" customHeight="1"/>
    <row r="79" ht="38.25">
      <c r="D79" s="12" t="s">
        <v>195</v>
      </c>
    </row>
    <row r="80" ht="7.5" customHeight="1"/>
    <row r="81" ht="16.5" customHeight="1">
      <c r="D81" s="5" t="s">
        <v>256</v>
      </c>
    </row>
    <row r="82" ht="6" customHeight="1"/>
    <row r="83" ht="12.75">
      <c r="D83" s="3" t="s">
        <v>196</v>
      </c>
    </row>
    <row r="84" ht="3.75" customHeight="1"/>
    <row r="85" ht="12.75">
      <c r="D85" s="13" t="s">
        <v>11</v>
      </c>
    </row>
    <row r="86" ht="3.75" customHeight="1">
      <c r="D86" s="13"/>
    </row>
    <row r="87" ht="12.75">
      <c r="D87" s="13" t="s">
        <v>12</v>
      </c>
    </row>
    <row r="88" ht="3.75" customHeight="1"/>
    <row r="89" ht="12.75">
      <c r="D89" s="13" t="s">
        <v>197</v>
      </c>
    </row>
    <row r="90" ht="4.5" customHeight="1">
      <c r="D90" s="13"/>
    </row>
    <row r="91" ht="39" customHeight="1">
      <c r="D91" s="14" t="s">
        <v>133</v>
      </c>
    </row>
    <row r="92" ht="3.75" customHeight="1">
      <c r="D92" s="15"/>
    </row>
    <row r="93" ht="3.75" customHeight="1">
      <c r="D93" s="13"/>
    </row>
    <row r="94" ht="29.25" customHeight="1">
      <c r="D94" s="10" t="s">
        <v>121</v>
      </c>
    </row>
    <row r="95" ht="3.75" customHeight="1"/>
    <row r="96" ht="30.75" customHeight="1">
      <c r="D96" s="3" t="s">
        <v>198</v>
      </c>
    </row>
    <row r="97" ht="3.75" customHeight="1"/>
    <row r="98" ht="33" customHeight="1">
      <c r="D98" s="10" t="s">
        <v>161</v>
      </c>
    </row>
    <row r="99" ht="3.75" customHeight="1"/>
    <row r="100" ht="38.25" customHeight="1">
      <c r="D100" s="10" t="s">
        <v>162</v>
      </c>
    </row>
    <row r="101" ht="3.75" customHeight="1"/>
    <row r="102" ht="42.75" customHeight="1"/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  <rowBreaks count="2" manualBreakCount="2">
    <brk id="32" min="3" max="3" man="1"/>
    <brk id="63" min="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P43"/>
  <sheetViews>
    <sheetView showGridLines="0" zoomScale="90" zoomScaleNormal="90" workbookViewId="0" topLeftCell="A1">
      <pane xSplit="9" ySplit="11" topLeftCell="J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7.625" style="56" customWidth="1"/>
    <col min="9" max="9" width="1.12109375" style="56" customWidth="1"/>
    <col min="10" max="14" width="10.125" style="56" bestFit="1" customWidth="1"/>
    <col min="15" max="15" width="9.75390625" style="56" customWidth="1"/>
    <col min="16" max="16" width="1.75390625" style="56" customWidth="1"/>
    <col min="17" max="17" width="11.125" style="56" customWidth="1"/>
    <col min="18" max="39" width="1.75390625" style="56" customWidth="1"/>
    <col min="40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89</v>
      </c>
      <c r="E4" s="58"/>
      <c r="F4" s="58"/>
      <c r="G4" s="58"/>
      <c r="H4" s="17" t="s">
        <v>163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7" t="s">
        <v>164</v>
      </c>
      <c r="E5" s="58"/>
      <c r="F5" s="58"/>
      <c r="G5" s="58"/>
      <c r="H5" s="17"/>
      <c r="I5" s="59"/>
      <c r="J5" s="58"/>
      <c r="K5" s="58"/>
      <c r="L5" s="58"/>
      <c r="M5" s="58"/>
      <c r="N5" s="58"/>
      <c r="O5" s="58"/>
    </row>
    <row r="6" spans="4:16" s="61" customFormat="1" ht="21" customHeight="1" thickBot="1">
      <c r="D6" s="147"/>
      <c r="E6" s="62"/>
      <c r="F6" s="62"/>
      <c r="G6" s="62"/>
      <c r="H6" s="62"/>
      <c r="I6" s="63"/>
      <c r="J6" s="63"/>
      <c r="K6" s="63"/>
      <c r="L6" s="63"/>
      <c r="M6" s="63"/>
      <c r="N6" s="63"/>
      <c r="O6" s="19" t="s">
        <v>18</v>
      </c>
      <c r="P6" s="16" t="s">
        <v>90</v>
      </c>
    </row>
    <row r="7" spans="3:16" ht="6" customHeight="1">
      <c r="C7" s="26"/>
      <c r="D7" s="254" t="s">
        <v>32</v>
      </c>
      <c r="E7" s="255"/>
      <c r="F7" s="255"/>
      <c r="G7" s="255"/>
      <c r="H7" s="255"/>
      <c r="I7" s="256"/>
      <c r="J7" s="250">
        <v>2003</v>
      </c>
      <c r="K7" s="250">
        <v>2004</v>
      </c>
      <c r="L7" s="250">
        <v>2005</v>
      </c>
      <c r="M7" s="250">
        <v>2006</v>
      </c>
      <c r="N7" s="250">
        <v>2007</v>
      </c>
      <c r="O7" s="252">
        <v>2008</v>
      </c>
      <c r="P7" s="64"/>
    </row>
    <row r="8" spans="3:16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51"/>
      <c r="N8" s="251"/>
      <c r="O8" s="253"/>
      <c r="P8" s="64"/>
    </row>
    <row r="9" spans="3:16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51"/>
      <c r="N9" s="251"/>
      <c r="O9" s="253"/>
      <c r="P9" s="64"/>
    </row>
    <row r="10" spans="3:16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51"/>
      <c r="N10" s="251"/>
      <c r="O10" s="253"/>
      <c r="P10" s="64"/>
    </row>
    <row r="11" spans="3:16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20"/>
      <c r="O11" s="21"/>
      <c r="P11" s="64"/>
    </row>
    <row r="12" spans="3:16" ht="16.5" thickBot="1" thickTop="1">
      <c r="C12" s="26"/>
      <c r="D12" s="22" t="s">
        <v>124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  <c r="P12" s="64"/>
    </row>
    <row r="13" spans="3:16" ht="12.75">
      <c r="C13" s="26"/>
      <c r="D13" s="27"/>
      <c r="E13" s="28" t="s">
        <v>19</v>
      </c>
      <c r="F13" s="28"/>
      <c r="G13" s="28"/>
      <c r="H13" s="29"/>
      <c r="I13" s="30"/>
      <c r="J13" s="165">
        <v>10672430.709999999</v>
      </c>
      <c r="K13" s="165">
        <v>11592410.329999998</v>
      </c>
      <c r="L13" s="165">
        <v>14160885.760000002</v>
      </c>
      <c r="M13" s="165">
        <v>14743795.14</v>
      </c>
      <c r="N13" s="165">
        <v>14950629.980000002</v>
      </c>
      <c r="O13" s="166">
        <f>SUM(O14+O15)</f>
        <v>15598889.590000002</v>
      </c>
      <c r="P13" s="64"/>
    </row>
    <row r="14" spans="3:16" ht="13.5" customHeight="1">
      <c r="C14" s="26"/>
      <c r="D14" s="31"/>
      <c r="E14" s="263" t="s">
        <v>21</v>
      </c>
      <c r="F14" s="32" t="s">
        <v>22</v>
      </c>
      <c r="G14" s="32"/>
      <c r="H14" s="33"/>
      <c r="I14" s="34"/>
      <c r="J14" s="167">
        <v>9530972.27</v>
      </c>
      <c r="K14" s="167">
        <v>9985117.239999998</v>
      </c>
      <c r="L14" s="167">
        <v>12329160.110000001</v>
      </c>
      <c r="M14" s="167">
        <v>12859346.370000001</v>
      </c>
      <c r="N14" s="167">
        <v>13638925.040000001</v>
      </c>
      <c r="O14" s="168">
        <f>O20+O26</f>
        <v>14132177.620000001</v>
      </c>
      <c r="P14" s="64"/>
    </row>
    <row r="15" spans="3:16" ht="12.75">
      <c r="C15" s="26"/>
      <c r="D15" s="35"/>
      <c r="E15" s="264"/>
      <c r="F15" s="36" t="s">
        <v>23</v>
      </c>
      <c r="G15" s="36"/>
      <c r="H15" s="37"/>
      <c r="I15" s="38"/>
      <c r="J15" s="169">
        <v>1141458.44</v>
      </c>
      <c r="K15" s="169">
        <v>1607293.09</v>
      </c>
      <c r="L15" s="169">
        <v>1831725.65</v>
      </c>
      <c r="M15" s="169">
        <v>1884448.77</v>
      </c>
      <c r="N15" s="169">
        <v>1311704.94</v>
      </c>
      <c r="O15" s="170">
        <f>O21+O27</f>
        <v>1466711.97</v>
      </c>
      <c r="P15" s="64"/>
    </row>
    <row r="16" spans="3:16" ht="12.75">
      <c r="C16" s="26"/>
      <c r="D16" s="31"/>
      <c r="E16" s="263" t="s">
        <v>24</v>
      </c>
      <c r="F16" s="32" t="s">
        <v>22</v>
      </c>
      <c r="G16" s="32"/>
      <c r="H16" s="33"/>
      <c r="I16" s="34"/>
      <c r="J16" s="171">
        <v>0.8930460669160906</v>
      </c>
      <c r="K16" s="171">
        <v>0.8613495343724604</v>
      </c>
      <c r="L16" s="171">
        <v>0.870648935310668</v>
      </c>
      <c r="M16" s="171">
        <v>0.8721869944538582</v>
      </c>
      <c r="N16" s="171">
        <v>0.9122642362392276</v>
      </c>
      <c r="O16" s="172">
        <f>O14/O13</f>
        <v>0.9059733090911632</v>
      </c>
      <c r="P16" s="64"/>
    </row>
    <row r="17" spans="3:16" ht="13.5" thickBot="1">
      <c r="C17" s="26"/>
      <c r="D17" s="39"/>
      <c r="E17" s="265"/>
      <c r="F17" s="40" t="s">
        <v>23</v>
      </c>
      <c r="G17" s="40"/>
      <c r="H17" s="41"/>
      <c r="I17" s="42"/>
      <c r="J17" s="173">
        <v>0.10695393308390941</v>
      </c>
      <c r="K17" s="173">
        <v>0.1386504656275396</v>
      </c>
      <c r="L17" s="173">
        <v>0.12935106468933194</v>
      </c>
      <c r="M17" s="173">
        <v>0.1278130055461419</v>
      </c>
      <c r="N17" s="173">
        <v>0.08773576376077229</v>
      </c>
      <c r="O17" s="174">
        <f>O15/O13</f>
        <v>0.09402669090883665</v>
      </c>
      <c r="P17" s="64"/>
    </row>
    <row r="18" spans="3:16" ht="13.5" thickBot="1">
      <c r="C18" s="26"/>
      <c r="D18" s="43" t="s">
        <v>174</v>
      </c>
      <c r="E18" s="44"/>
      <c r="F18" s="44"/>
      <c r="G18" s="44"/>
      <c r="H18" s="44"/>
      <c r="I18" s="44"/>
      <c r="J18" s="45"/>
      <c r="K18" s="45"/>
      <c r="L18" s="45"/>
      <c r="M18" s="45"/>
      <c r="N18" s="46"/>
      <c r="O18" s="46"/>
      <c r="P18" s="64"/>
    </row>
    <row r="19" spans="3:16" ht="12.75">
      <c r="C19" s="26"/>
      <c r="D19" s="27"/>
      <c r="E19" s="28" t="s">
        <v>19</v>
      </c>
      <c r="F19" s="28"/>
      <c r="G19" s="28"/>
      <c r="H19" s="29"/>
      <c r="I19" s="30"/>
      <c r="J19" s="165">
        <v>1742767.56</v>
      </c>
      <c r="K19" s="165">
        <v>1974926.1</v>
      </c>
      <c r="L19" s="165">
        <v>2017791.3</v>
      </c>
      <c r="M19" s="165">
        <v>2093641.09</v>
      </c>
      <c r="N19" s="165">
        <v>2284970.35</v>
      </c>
      <c r="O19" s="166">
        <f>SUM(O20+O21)</f>
        <v>2206076.16</v>
      </c>
      <c r="P19" s="64"/>
    </row>
    <row r="20" spans="3:16" ht="13.5" customHeight="1">
      <c r="C20" s="26"/>
      <c r="D20" s="31"/>
      <c r="E20" s="263" t="s">
        <v>21</v>
      </c>
      <c r="F20" s="32" t="s">
        <v>22</v>
      </c>
      <c r="G20" s="32"/>
      <c r="H20" s="33"/>
      <c r="I20" s="34"/>
      <c r="J20" s="167">
        <v>1301782.36</v>
      </c>
      <c r="K20" s="167">
        <v>1432422.53</v>
      </c>
      <c r="L20" s="167">
        <v>1581926.07</v>
      </c>
      <c r="M20" s="167">
        <v>1656129.88</v>
      </c>
      <c r="N20" s="167">
        <v>1905635.7</v>
      </c>
      <c r="O20" s="168">
        <v>1917549.94</v>
      </c>
      <c r="P20" s="64"/>
    </row>
    <row r="21" spans="3:16" ht="12.75">
      <c r="C21" s="26"/>
      <c r="D21" s="35"/>
      <c r="E21" s="264"/>
      <c r="F21" s="36" t="s">
        <v>23</v>
      </c>
      <c r="G21" s="36"/>
      <c r="H21" s="37"/>
      <c r="I21" s="38"/>
      <c r="J21" s="169">
        <v>440985.2</v>
      </c>
      <c r="K21" s="169">
        <v>542503.57</v>
      </c>
      <c r="L21" s="169">
        <v>435865.23</v>
      </c>
      <c r="M21" s="169">
        <v>437511.21</v>
      </c>
      <c r="N21" s="169">
        <v>379334.65</v>
      </c>
      <c r="O21" s="170">
        <v>288526.22</v>
      </c>
      <c r="P21" s="64"/>
    </row>
    <row r="22" spans="3:16" ht="12.75" customHeight="1">
      <c r="C22" s="26"/>
      <c r="D22" s="31"/>
      <c r="E22" s="263" t="s">
        <v>24</v>
      </c>
      <c r="F22" s="32" t="s">
        <v>22</v>
      </c>
      <c r="G22" s="32"/>
      <c r="H22" s="33"/>
      <c r="I22" s="34"/>
      <c r="J22" s="171">
        <v>0.7469626988007512</v>
      </c>
      <c r="K22" s="171">
        <v>0.7253043696166657</v>
      </c>
      <c r="L22" s="171">
        <v>0.7839889437525079</v>
      </c>
      <c r="M22" s="171">
        <v>0.7910153284503526</v>
      </c>
      <c r="N22" s="171">
        <v>0.8339870580815195</v>
      </c>
      <c r="O22" s="172">
        <f>O20/O19</f>
        <v>0.8692129377799902</v>
      </c>
      <c r="P22" s="64"/>
    </row>
    <row r="23" spans="3:16" ht="13.5" thickBot="1">
      <c r="C23" s="26"/>
      <c r="D23" s="39"/>
      <c r="E23" s="266"/>
      <c r="F23" s="40" t="s">
        <v>23</v>
      </c>
      <c r="G23" s="40"/>
      <c r="H23" s="41"/>
      <c r="I23" s="42"/>
      <c r="J23" s="173">
        <v>0.25303730119924883</v>
      </c>
      <c r="K23" s="173">
        <v>0.2746956303833343</v>
      </c>
      <c r="L23" s="173">
        <v>0.216011056247492</v>
      </c>
      <c r="M23" s="173">
        <v>0.20898467154964742</v>
      </c>
      <c r="N23" s="173">
        <v>0.16601294191848048</v>
      </c>
      <c r="O23" s="174">
        <f>O21/O19</f>
        <v>0.13078706222000963</v>
      </c>
      <c r="P23" s="64"/>
    </row>
    <row r="24" spans="3:16" ht="13.5" thickBot="1">
      <c r="C24" s="26"/>
      <c r="D24" s="43" t="s">
        <v>128</v>
      </c>
      <c r="E24" s="44"/>
      <c r="F24" s="44"/>
      <c r="G24" s="44"/>
      <c r="H24" s="44"/>
      <c r="I24" s="44"/>
      <c r="J24" s="45"/>
      <c r="K24" s="45"/>
      <c r="L24" s="45"/>
      <c r="M24" s="45"/>
      <c r="N24" s="46"/>
      <c r="O24" s="46"/>
      <c r="P24" s="64"/>
    </row>
    <row r="25" spans="3:16" ht="12.75">
      <c r="C25" s="26"/>
      <c r="D25" s="27"/>
      <c r="E25" s="28" t="s">
        <v>19</v>
      </c>
      <c r="F25" s="28"/>
      <c r="G25" s="28"/>
      <c r="H25" s="29"/>
      <c r="I25" s="30"/>
      <c r="J25" s="165">
        <v>8998887.61</v>
      </c>
      <c r="K25" s="165">
        <v>9617484.229999999</v>
      </c>
      <c r="L25" s="165">
        <v>12143094.46</v>
      </c>
      <c r="M25" s="165">
        <v>12650154.05</v>
      </c>
      <c r="N25" s="165">
        <v>12665659.630000003</v>
      </c>
      <c r="O25" s="166">
        <f>SUM(O26+O27)</f>
        <v>13392813.430000002</v>
      </c>
      <c r="P25" s="64"/>
    </row>
    <row r="26" spans="3:16" ht="13.5" customHeight="1">
      <c r="C26" s="26"/>
      <c r="D26" s="31"/>
      <c r="E26" s="263" t="s">
        <v>21</v>
      </c>
      <c r="F26" s="32" t="s">
        <v>22</v>
      </c>
      <c r="G26" s="32"/>
      <c r="H26" s="33"/>
      <c r="I26" s="34"/>
      <c r="J26" s="167">
        <v>8247993.74</v>
      </c>
      <c r="K26" s="167">
        <v>8552694.709999999</v>
      </c>
      <c r="L26" s="167">
        <v>10747234.040000001</v>
      </c>
      <c r="M26" s="167">
        <v>11203216.49</v>
      </c>
      <c r="N26" s="167">
        <v>11733289.340000002</v>
      </c>
      <c r="O26" s="168">
        <v>12214627.680000002</v>
      </c>
      <c r="P26" s="64"/>
    </row>
    <row r="27" spans="3:16" ht="12.75">
      <c r="C27" s="26"/>
      <c r="D27" s="35"/>
      <c r="E27" s="264"/>
      <c r="F27" s="36" t="s">
        <v>23</v>
      </c>
      <c r="G27" s="36"/>
      <c r="H27" s="37"/>
      <c r="I27" s="38"/>
      <c r="J27" s="169">
        <v>750893.87</v>
      </c>
      <c r="K27" s="169">
        <v>1064789.52</v>
      </c>
      <c r="L27" s="169">
        <v>1395860.42</v>
      </c>
      <c r="M27" s="169">
        <v>1446937.56</v>
      </c>
      <c r="N27" s="169">
        <v>932370.29</v>
      </c>
      <c r="O27" s="170">
        <v>1178185.75</v>
      </c>
      <c r="P27" s="64"/>
    </row>
    <row r="28" spans="3:16" ht="12.75" customHeight="1">
      <c r="C28" s="26"/>
      <c r="D28" s="31"/>
      <c r="E28" s="263" t="s">
        <v>24</v>
      </c>
      <c r="F28" s="32" t="s">
        <v>22</v>
      </c>
      <c r="G28" s="32"/>
      <c r="H28" s="33"/>
      <c r="I28" s="34"/>
      <c r="J28" s="171">
        <v>0.9165570343199342</v>
      </c>
      <c r="K28" s="171">
        <v>0.8892860654059009</v>
      </c>
      <c r="L28" s="171">
        <v>0.8850490355157791</v>
      </c>
      <c r="M28" s="171">
        <v>0.8805440619336736</v>
      </c>
      <c r="N28" s="171">
        <v>0.9263859666817842</v>
      </c>
      <c r="O28" s="172">
        <f>O26/O25</f>
        <v>0.9120285102037743</v>
      </c>
      <c r="P28" s="64"/>
    </row>
    <row r="29" spans="3:16" ht="13.5" thickBot="1">
      <c r="C29" s="26"/>
      <c r="D29" s="39"/>
      <c r="E29" s="266"/>
      <c r="F29" s="40" t="s">
        <v>23</v>
      </c>
      <c r="G29" s="40"/>
      <c r="H29" s="41"/>
      <c r="I29" s="42"/>
      <c r="J29" s="173">
        <v>0.08344296568006586</v>
      </c>
      <c r="K29" s="173">
        <v>0.11071393459409916</v>
      </c>
      <c r="L29" s="173">
        <v>0.11495096448422092</v>
      </c>
      <c r="M29" s="173">
        <v>0.11945593806632636</v>
      </c>
      <c r="N29" s="173">
        <v>0.07361403331821573</v>
      </c>
      <c r="O29" s="174">
        <f>O27/O25</f>
        <v>0.08797148979622572</v>
      </c>
      <c r="P29" s="64"/>
    </row>
    <row r="30" spans="3:16" ht="13.5" thickBot="1">
      <c r="C30" s="26"/>
      <c r="D30" s="43" t="s">
        <v>25</v>
      </c>
      <c r="E30" s="44"/>
      <c r="F30" s="44"/>
      <c r="G30" s="44"/>
      <c r="H30" s="44"/>
      <c r="I30" s="44"/>
      <c r="J30" s="45"/>
      <c r="K30" s="45"/>
      <c r="L30" s="45"/>
      <c r="M30" s="45"/>
      <c r="N30" s="46"/>
      <c r="O30" s="46"/>
      <c r="P30" s="64"/>
    </row>
    <row r="31" spans="3:16" ht="15">
      <c r="C31" s="26"/>
      <c r="D31" s="47"/>
      <c r="E31" s="32" t="s">
        <v>179</v>
      </c>
      <c r="F31" s="32"/>
      <c r="G31" s="32"/>
      <c r="H31" s="33"/>
      <c r="I31" s="34"/>
      <c r="J31" s="175">
        <v>114.24777249999998</v>
      </c>
      <c r="K31" s="175">
        <v>121.34803966999998</v>
      </c>
      <c r="L31" s="175">
        <v>128.55417447999997</v>
      </c>
      <c r="M31" s="175">
        <v>141.24843944</v>
      </c>
      <c r="N31" s="175">
        <v>151.58542221</v>
      </c>
      <c r="O31" s="176">
        <v>149.80126135000003</v>
      </c>
      <c r="P31" s="64"/>
    </row>
    <row r="32" spans="3:16" ht="25.5" customHeight="1">
      <c r="C32" s="26"/>
      <c r="D32" s="48"/>
      <c r="E32" s="268" t="s">
        <v>26</v>
      </c>
      <c r="F32" s="268"/>
      <c r="G32" s="268"/>
      <c r="H32" s="268"/>
      <c r="I32" s="269"/>
      <c r="J32" s="177">
        <f aca="true" t="shared" si="0" ref="J32:O32">J13/J31/1000000</f>
        <v>0.09341478154420911</v>
      </c>
      <c r="K32" s="177">
        <f t="shared" si="0"/>
        <v>0.09553026453105454</v>
      </c>
      <c r="L32" s="177">
        <f t="shared" si="0"/>
        <v>0.11015500521302095</v>
      </c>
      <c r="M32" s="177">
        <f t="shared" si="0"/>
        <v>0.10438200378322</v>
      </c>
      <c r="N32" s="177">
        <f t="shared" si="0"/>
        <v>0.09862841533197063</v>
      </c>
      <c r="O32" s="178">
        <f t="shared" si="0"/>
        <v>0.10413056238261106</v>
      </c>
      <c r="P32" s="64"/>
    </row>
    <row r="33" spans="3:16" ht="12.75">
      <c r="C33" s="26"/>
      <c r="D33" s="47"/>
      <c r="E33" s="32" t="s">
        <v>27</v>
      </c>
      <c r="F33" s="32"/>
      <c r="G33" s="32"/>
      <c r="H33" s="33"/>
      <c r="I33" s="34"/>
      <c r="J33" s="179">
        <v>2577.581</v>
      </c>
      <c r="K33" s="179">
        <v>2812.772</v>
      </c>
      <c r="L33" s="179">
        <v>2982.193</v>
      </c>
      <c r="M33" s="179">
        <v>3218.655</v>
      </c>
      <c r="N33" s="179">
        <v>3533.615</v>
      </c>
      <c r="O33" s="180">
        <v>3705.693</v>
      </c>
      <c r="P33" s="64"/>
    </row>
    <row r="34" spans="3:16" ht="13.5" thickBot="1">
      <c r="C34" s="26"/>
      <c r="D34" s="49"/>
      <c r="E34" s="50" t="s">
        <v>28</v>
      </c>
      <c r="F34" s="50"/>
      <c r="G34" s="50"/>
      <c r="H34" s="51"/>
      <c r="I34" s="52"/>
      <c r="J34" s="173">
        <f aca="true" t="shared" si="1" ref="J34:O34">J13/J33/1000000</f>
        <v>0.0041404831545545995</v>
      </c>
      <c r="K34" s="173">
        <f t="shared" si="1"/>
        <v>0.004121347315032999</v>
      </c>
      <c r="L34" s="173">
        <f t="shared" si="1"/>
        <v>0.004748480651654671</v>
      </c>
      <c r="M34" s="173">
        <f t="shared" si="1"/>
        <v>0.004580731746645726</v>
      </c>
      <c r="N34" s="173">
        <f t="shared" si="1"/>
        <v>0.004230973091296025</v>
      </c>
      <c r="O34" s="174">
        <f t="shared" si="1"/>
        <v>0.004209439257380469</v>
      </c>
      <c r="P34" s="64"/>
    </row>
    <row r="35" spans="3:16" ht="13.5" thickBot="1">
      <c r="C35" s="26"/>
      <c r="D35" s="43" t="s">
        <v>125</v>
      </c>
      <c r="E35" s="44"/>
      <c r="F35" s="44"/>
      <c r="G35" s="44"/>
      <c r="H35" s="44"/>
      <c r="I35" s="44"/>
      <c r="J35" s="45"/>
      <c r="K35" s="45"/>
      <c r="L35" s="45"/>
      <c r="M35" s="45"/>
      <c r="N35" s="46"/>
      <c r="O35" s="46"/>
      <c r="P35" s="64"/>
    </row>
    <row r="36" spans="3:16" ht="12.75">
      <c r="C36" s="26"/>
      <c r="D36" s="27"/>
      <c r="E36" s="28" t="s">
        <v>19</v>
      </c>
      <c r="F36" s="28"/>
      <c r="G36" s="28"/>
      <c r="H36" s="29"/>
      <c r="I36" s="30"/>
      <c r="J36" s="165">
        <v>368474.789</v>
      </c>
      <c r="K36" s="165">
        <v>390042.212</v>
      </c>
      <c r="L36" s="165">
        <v>436096.967</v>
      </c>
      <c r="M36" s="165">
        <v>461914.76495</v>
      </c>
      <c r="N36" s="165">
        <v>538123.3</v>
      </c>
      <c r="O36" s="166" t="s">
        <v>20</v>
      </c>
      <c r="P36" s="64"/>
    </row>
    <row r="37" spans="3:16" ht="13.5" customHeight="1">
      <c r="C37" s="26"/>
      <c r="D37" s="31"/>
      <c r="E37" s="263" t="s">
        <v>21</v>
      </c>
      <c r="F37" s="32" t="s">
        <v>29</v>
      </c>
      <c r="G37" s="32"/>
      <c r="H37" s="33"/>
      <c r="I37" s="34"/>
      <c r="J37" s="167">
        <v>269509.343</v>
      </c>
      <c r="K37" s="167">
        <v>281636.989</v>
      </c>
      <c r="L37" s="167">
        <v>315614.967</v>
      </c>
      <c r="M37" s="167">
        <v>331322.76495</v>
      </c>
      <c r="N37" s="167">
        <v>381788.3</v>
      </c>
      <c r="O37" s="168" t="s">
        <v>20</v>
      </c>
      <c r="P37" s="64"/>
    </row>
    <row r="38" spans="3:16" ht="13.5" thickBot="1">
      <c r="C38" s="26"/>
      <c r="D38" s="39"/>
      <c r="E38" s="271"/>
      <c r="F38" s="50" t="s">
        <v>30</v>
      </c>
      <c r="G38" s="50"/>
      <c r="H38" s="51"/>
      <c r="I38" s="52"/>
      <c r="J38" s="181">
        <v>98965.446</v>
      </c>
      <c r="K38" s="181">
        <v>108405.223</v>
      </c>
      <c r="L38" s="181">
        <v>120482</v>
      </c>
      <c r="M38" s="181">
        <v>130592</v>
      </c>
      <c r="N38" s="181">
        <v>156335</v>
      </c>
      <c r="O38" s="182">
        <v>168442.41765000002</v>
      </c>
      <c r="P38" s="64"/>
    </row>
    <row r="39" spans="4:16" ht="13.5">
      <c r="D39" s="65" t="s">
        <v>91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53" t="s">
        <v>176</v>
      </c>
      <c r="P39" s="56" t="s">
        <v>90</v>
      </c>
    </row>
    <row r="40" spans="4:15" ht="40.5" customHeight="1">
      <c r="D40" s="54" t="s">
        <v>31</v>
      </c>
      <c r="E40" s="270" t="s">
        <v>8</v>
      </c>
      <c r="F40" s="270"/>
      <c r="G40" s="270"/>
      <c r="H40" s="270"/>
      <c r="I40" s="270"/>
      <c r="J40" s="270"/>
      <c r="K40" s="270"/>
      <c r="L40" s="270"/>
      <c r="M40" s="270"/>
      <c r="N40" s="270"/>
      <c r="O40" s="270"/>
    </row>
    <row r="41" spans="4:15" ht="15" customHeight="1">
      <c r="D41" s="54" t="s">
        <v>127</v>
      </c>
      <c r="E41" s="270" t="s">
        <v>175</v>
      </c>
      <c r="F41" s="270"/>
      <c r="G41" s="270"/>
      <c r="H41" s="270"/>
      <c r="I41" s="270"/>
      <c r="J41" s="270"/>
      <c r="K41" s="270"/>
      <c r="L41" s="270"/>
      <c r="M41" s="270"/>
      <c r="N41" s="270"/>
      <c r="O41" s="270"/>
    </row>
    <row r="42" spans="4:15" ht="29.25" customHeight="1">
      <c r="D42" s="162" t="s">
        <v>178</v>
      </c>
      <c r="E42" s="267" t="s">
        <v>222</v>
      </c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1:14" ht="12.75">
      <c r="K43" s="85"/>
      <c r="L43" s="161"/>
      <c r="M43" s="161"/>
      <c r="N43" s="85"/>
    </row>
  </sheetData>
  <sheetProtection/>
  <mergeCells count="18">
    <mergeCell ref="E42:O42"/>
    <mergeCell ref="E20:E21"/>
    <mergeCell ref="E26:E27"/>
    <mergeCell ref="E32:I32"/>
    <mergeCell ref="E40:O40"/>
    <mergeCell ref="E41:O41"/>
    <mergeCell ref="E37:E38"/>
    <mergeCell ref="E28:E29"/>
    <mergeCell ref="D7:I11"/>
    <mergeCell ref="E14:E15"/>
    <mergeCell ref="E16:E17"/>
    <mergeCell ref="E22:E23"/>
    <mergeCell ref="N7:N10"/>
    <mergeCell ref="O7:O10"/>
    <mergeCell ref="J7:J10"/>
    <mergeCell ref="K7:K10"/>
    <mergeCell ref="L7:L10"/>
    <mergeCell ref="M7:M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C3:P82"/>
  <sheetViews>
    <sheetView showGridLines="0" zoomScale="90" zoomScaleNormal="90" workbookViewId="0" topLeftCell="A1">
      <pane xSplit="9" ySplit="12" topLeftCell="J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23.00390625" style="56" customWidth="1"/>
    <col min="9" max="9" width="1.12109375" style="56" customWidth="1"/>
    <col min="10" max="15" width="6.875" style="56" customWidth="1"/>
    <col min="16" max="39" width="1.75390625" style="56" customWidth="1"/>
    <col min="40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92</v>
      </c>
      <c r="E4" s="58"/>
      <c r="F4" s="58"/>
      <c r="G4" s="58"/>
      <c r="H4" s="17" t="s">
        <v>129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5" t="s">
        <v>136</v>
      </c>
      <c r="E5" s="58"/>
      <c r="F5" s="58"/>
      <c r="G5" s="58"/>
      <c r="H5" s="17"/>
      <c r="I5" s="59"/>
      <c r="J5" s="58"/>
      <c r="K5" s="58"/>
      <c r="L5" s="58"/>
      <c r="M5" s="58"/>
      <c r="N5" s="58"/>
      <c r="O5" s="58"/>
    </row>
    <row r="6" spans="3:16" s="61" customFormat="1" ht="21" customHeight="1" thickBot="1">
      <c r="C6" s="57"/>
      <c r="D6" s="134"/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  <c r="P6" s="16" t="s">
        <v>90</v>
      </c>
    </row>
    <row r="7" spans="3:16" ht="6" customHeight="1">
      <c r="C7" s="26"/>
      <c r="D7" s="254"/>
      <c r="E7" s="255"/>
      <c r="F7" s="255"/>
      <c r="G7" s="255"/>
      <c r="H7" s="255"/>
      <c r="I7" s="256"/>
      <c r="J7" s="250">
        <v>2003</v>
      </c>
      <c r="K7" s="250">
        <v>2004</v>
      </c>
      <c r="L7" s="250">
        <v>2005</v>
      </c>
      <c r="M7" s="250">
        <v>2006</v>
      </c>
      <c r="N7" s="250">
        <v>2007</v>
      </c>
      <c r="O7" s="252">
        <v>2008</v>
      </c>
      <c r="P7" s="64"/>
    </row>
    <row r="8" spans="3:16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51"/>
      <c r="N8" s="251"/>
      <c r="O8" s="253"/>
      <c r="P8" s="64"/>
    </row>
    <row r="9" spans="3:16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51"/>
      <c r="N9" s="251"/>
      <c r="O9" s="253"/>
      <c r="P9" s="64"/>
    </row>
    <row r="10" spans="3:16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51"/>
      <c r="N10" s="251"/>
      <c r="O10" s="253"/>
      <c r="P10" s="64"/>
    </row>
    <row r="11" spans="3:16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20"/>
      <c r="O11" s="21"/>
      <c r="P11" s="64"/>
    </row>
    <row r="12" spans="3:16" ht="14.25" thickBot="1" thickTop="1">
      <c r="C12" s="26"/>
      <c r="D12" s="22" t="s">
        <v>206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  <c r="P12" s="64"/>
    </row>
    <row r="13" spans="3:16" ht="12.75">
      <c r="C13" s="26"/>
      <c r="D13" s="67"/>
      <c r="E13" s="68" t="s">
        <v>33</v>
      </c>
      <c r="F13" s="68"/>
      <c r="G13" s="68"/>
      <c r="H13" s="69"/>
      <c r="I13" s="70"/>
      <c r="J13" s="183">
        <v>7941.941</v>
      </c>
      <c r="K13" s="183">
        <v>7638.398</v>
      </c>
      <c r="L13" s="183">
        <v>7433.444</v>
      </c>
      <c r="M13" s="183">
        <v>7284.116</v>
      </c>
      <c r="N13" s="183">
        <v>7334.292</v>
      </c>
      <c r="O13" s="184">
        <v>7440.608000000008</v>
      </c>
      <c r="P13" s="64"/>
    </row>
    <row r="14" spans="3:16" ht="12.75">
      <c r="C14" s="26"/>
      <c r="D14" s="49"/>
      <c r="E14" s="50" t="s">
        <v>34</v>
      </c>
      <c r="F14" s="50"/>
      <c r="G14" s="50"/>
      <c r="H14" s="50"/>
      <c r="I14" s="52"/>
      <c r="J14" s="185">
        <v>3800.71</v>
      </c>
      <c r="K14" s="185">
        <v>4208.178</v>
      </c>
      <c r="L14" s="185">
        <v>4921.645</v>
      </c>
      <c r="M14" s="185">
        <v>5022.509</v>
      </c>
      <c r="N14" s="185">
        <v>5024.018</v>
      </c>
      <c r="O14" s="186">
        <v>5045.005000000001</v>
      </c>
      <c r="P14" s="64"/>
    </row>
    <row r="15" spans="3:16" ht="12.75">
      <c r="C15" s="26"/>
      <c r="D15" s="49"/>
      <c r="E15" s="50" t="s">
        <v>35</v>
      </c>
      <c r="F15" s="50"/>
      <c r="G15" s="50"/>
      <c r="H15" s="51"/>
      <c r="I15" s="52"/>
      <c r="J15" s="185">
        <v>7507.939</v>
      </c>
      <c r="K15" s="185">
        <v>7504.282</v>
      </c>
      <c r="L15" s="185">
        <v>7176.994</v>
      </c>
      <c r="M15" s="185">
        <v>6803.5</v>
      </c>
      <c r="N15" s="185">
        <v>6587.772</v>
      </c>
      <c r="O15" s="186">
        <v>6304.171999999997</v>
      </c>
      <c r="P15" s="64"/>
    </row>
    <row r="16" spans="3:16" ht="12.75">
      <c r="C16" s="26"/>
      <c r="D16" s="49"/>
      <c r="E16" s="50" t="s">
        <v>36</v>
      </c>
      <c r="F16" s="50"/>
      <c r="G16" s="50"/>
      <c r="H16" s="51"/>
      <c r="I16" s="52"/>
      <c r="J16" s="185">
        <v>1600.028</v>
      </c>
      <c r="K16" s="185">
        <v>1422.291</v>
      </c>
      <c r="L16" s="185">
        <v>1150.925</v>
      </c>
      <c r="M16" s="185">
        <v>1083.477</v>
      </c>
      <c r="N16" s="185">
        <v>1021.178</v>
      </c>
      <c r="O16" s="186">
        <v>950.1160000000002</v>
      </c>
      <c r="P16" s="64"/>
    </row>
    <row r="17" spans="3:16" ht="12.75">
      <c r="C17" s="26"/>
      <c r="D17" s="49"/>
      <c r="E17" s="50" t="s">
        <v>37</v>
      </c>
      <c r="F17" s="50"/>
      <c r="G17" s="50"/>
      <c r="H17" s="51"/>
      <c r="I17" s="52"/>
      <c r="J17" s="185">
        <v>354.404</v>
      </c>
      <c r="K17" s="185">
        <v>372.892</v>
      </c>
      <c r="L17" s="185">
        <v>359.271</v>
      </c>
      <c r="M17" s="185">
        <v>367.133</v>
      </c>
      <c r="N17" s="185">
        <v>375.518</v>
      </c>
      <c r="O17" s="186">
        <v>387.325</v>
      </c>
      <c r="P17" s="64"/>
    </row>
    <row r="18" spans="3:16" ht="12.75">
      <c r="C18" s="26"/>
      <c r="D18" s="49"/>
      <c r="E18" s="50" t="s">
        <v>38</v>
      </c>
      <c r="F18" s="50"/>
      <c r="G18" s="50"/>
      <c r="H18" s="51"/>
      <c r="I18" s="52"/>
      <c r="J18" s="185">
        <v>24684.757</v>
      </c>
      <c r="K18" s="185">
        <v>24095.782</v>
      </c>
      <c r="L18" s="185">
        <v>23463.881</v>
      </c>
      <c r="M18" s="185">
        <v>23188.972</v>
      </c>
      <c r="N18" s="185">
        <v>23129.572</v>
      </c>
      <c r="O18" s="186">
        <v>23192.556999999873</v>
      </c>
      <c r="P18" s="64"/>
    </row>
    <row r="19" spans="3:16" ht="12.75">
      <c r="C19" s="26"/>
      <c r="D19" s="49"/>
      <c r="E19" s="50" t="s">
        <v>39</v>
      </c>
      <c r="F19" s="50"/>
      <c r="G19" s="50"/>
      <c r="H19" s="51"/>
      <c r="I19" s="52"/>
      <c r="J19" s="185">
        <v>2404.32</v>
      </c>
      <c r="K19" s="185">
        <v>2487.921</v>
      </c>
      <c r="L19" s="185">
        <v>2563.404</v>
      </c>
      <c r="M19" s="185">
        <v>2600.227</v>
      </c>
      <c r="N19" s="185">
        <v>2636.244</v>
      </c>
      <c r="O19" s="186">
        <v>2662.820999999998</v>
      </c>
      <c r="P19" s="64"/>
    </row>
    <row r="20" spans="3:16" ht="12.75">
      <c r="C20" s="26"/>
      <c r="D20" s="49"/>
      <c r="E20" s="50" t="s">
        <v>40</v>
      </c>
      <c r="F20" s="50"/>
      <c r="G20" s="50"/>
      <c r="H20" s="51"/>
      <c r="I20" s="52"/>
      <c r="J20" s="185">
        <v>8039.417</v>
      </c>
      <c r="K20" s="185">
        <v>8114.743</v>
      </c>
      <c r="L20" s="185">
        <v>8173.653</v>
      </c>
      <c r="M20" s="185">
        <v>8193.412</v>
      </c>
      <c r="N20" s="185">
        <v>8234.883</v>
      </c>
      <c r="O20" s="186">
        <v>8313.132000000003</v>
      </c>
      <c r="P20" s="64"/>
    </row>
    <row r="21" spans="3:16" ht="12.75">
      <c r="C21" s="26"/>
      <c r="D21" s="49"/>
      <c r="E21" s="50" t="s">
        <v>41</v>
      </c>
      <c r="F21" s="50"/>
      <c r="G21" s="50"/>
      <c r="H21" s="51"/>
      <c r="I21" s="52"/>
      <c r="J21" s="185">
        <v>464.582</v>
      </c>
      <c r="K21" s="185">
        <v>420.738</v>
      </c>
      <c r="L21" s="185">
        <v>388.621</v>
      </c>
      <c r="M21" s="185">
        <v>362.408</v>
      </c>
      <c r="N21" s="185">
        <v>294.211</v>
      </c>
      <c r="O21" s="186">
        <v>241.33799999999997</v>
      </c>
      <c r="P21" s="64"/>
    </row>
    <row r="22" spans="3:16" ht="12.75">
      <c r="C22" s="26"/>
      <c r="D22" s="71"/>
      <c r="E22" s="72" t="s">
        <v>42</v>
      </c>
      <c r="F22" s="72"/>
      <c r="G22" s="72"/>
      <c r="H22" s="73"/>
      <c r="I22" s="74"/>
      <c r="J22" s="185">
        <v>1426.808</v>
      </c>
      <c r="K22" s="185">
        <v>1495.906</v>
      </c>
      <c r="L22" s="185">
        <v>1237.786</v>
      </c>
      <c r="M22" s="185">
        <v>1287.46</v>
      </c>
      <c r="N22" s="185">
        <v>1310.262</v>
      </c>
      <c r="O22" s="186">
        <v>1332.5639999999999</v>
      </c>
      <c r="P22" s="64"/>
    </row>
    <row r="23" spans="3:16" ht="13.5" thickBot="1">
      <c r="C23" s="26"/>
      <c r="D23" s="75"/>
      <c r="E23" s="40" t="s">
        <v>43</v>
      </c>
      <c r="F23" s="40"/>
      <c r="G23" s="40"/>
      <c r="H23" s="41"/>
      <c r="I23" s="42"/>
      <c r="J23" s="181">
        <v>0</v>
      </c>
      <c r="K23" s="181">
        <v>0</v>
      </c>
      <c r="L23" s="181">
        <v>135.385</v>
      </c>
      <c r="M23" s="181">
        <v>161.033</v>
      </c>
      <c r="N23" s="181">
        <v>153.658</v>
      </c>
      <c r="O23" s="182">
        <v>149.388</v>
      </c>
      <c r="P23" s="64"/>
    </row>
    <row r="24" spans="3:16" ht="13.5" thickBot="1">
      <c r="C24" s="26"/>
      <c r="D24" s="43" t="s">
        <v>44</v>
      </c>
      <c r="E24" s="44"/>
      <c r="F24" s="44"/>
      <c r="G24" s="44"/>
      <c r="H24" s="44"/>
      <c r="I24" s="44"/>
      <c r="J24" s="45"/>
      <c r="K24" s="45"/>
      <c r="L24" s="45"/>
      <c r="M24" s="45"/>
      <c r="N24" s="46"/>
      <c r="O24" s="46"/>
      <c r="P24" s="64"/>
    </row>
    <row r="25" spans="3:16" ht="12.75">
      <c r="C25" s="26"/>
      <c r="D25" s="67"/>
      <c r="E25" s="68" t="s">
        <v>33</v>
      </c>
      <c r="F25" s="68"/>
      <c r="G25" s="68"/>
      <c r="H25" s="69"/>
      <c r="I25" s="70"/>
      <c r="J25" s="183">
        <v>7894.027</v>
      </c>
      <c r="K25" s="183">
        <v>7595.579</v>
      </c>
      <c r="L25" s="183">
        <v>7407.123</v>
      </c>
      <c r="M25" s="183">
        <v>7262.203</v>
      </c>
      <c r="N25" s="183">
        <v>7312.162</v>
      </c>
      <c r="O25" s="184">
        <v>7419.4020000000055</v>
      </c>
      <c r="P25" s="64"/>
    </row>
    <row r="26" spans="3:16" ht="12.75">
      <c r="C26" s="26"/>
      <c r="D26" s="49"/>
      <c r="E26" s="50" t="s">
        <v>34</v>
      </c>
      <c r="F26" s="50"/>
      <c r="G26" s="50"/>
      <c r="H26" s="50"/>
      <c r="I26" s="52"/>
      <c r="J26" s="185">
        <v>1617.705</v>
      </c>
      <c r="K26" s="185">
        <v>1875.88</v>
      </c>
      <c r="L26" s="185">
        <v>2858.925</v>
      </c>
      <c r="M26" s="185">
        <v>3010.346</v>
      </c>
      <c r="N26" s="185">
        <v>3061.095</v>
      </c>
      <c r="O26" s="186">
        <v>3069.1029999999996</v>
      </c>
      <c r="P26" s="64"/>
    </row>
    <row r="27" spans="3:16" ht="12.75">
      <c r="C27" s="26"/>
      <c r="D27" s="49"/>
      <c r="E27" s="50" t="s">
        <v>35</v>
      </c>
      <c r="F27" s="50"/>
      <c r="G27" s="50"/>
      <c r="H27" s="51"/>
      <c r="I27" s="52"/>
      <c r="J27" s="185">
        <v>2847.232</v>
      </c>
      <c r="K27" s="185">
        <v>2869.499</v>
      </c>
      <c r="L27" s="185">
        <v>2777.093</v>
      </c>
      <c r="M27" s="185">
        <v>2656.36</v>
      </c>
      <c r="N27" s="185">
        <v>2543.796</v>
      </c>
      <c r="O27" s="186">
        <v>2407.791</v>
      </c>
      <c r="P27" s="64"/>
    </row>
    <row r="28" spans="3:16" ht="12.75">
      <c r="C28" s="26"/>
      <c r="D28" s="49"/>
      <c r="E28" s="50" t="s">
        <v>36</v>
      </c>
      <c r="F28" s="50"/>
      <c r="G28" s="50"/>
      <c r="H28" s="51"/>
      <c r="I28" s="52"/>
      <c r="J28" s="185">
        <v>680.693</v>
      </c>
      <c r="K28" s="185">
        <v>605.218</v>
      </c>
      <c r="L28" s="185">
        <v>588.585</v>
      </c>
      <c r="M28" s="185">
        <v>551.1</v>
      </c>
      <c r="N28" s="185">
        <v>527.521</v>
      </c>
      <c r="O28" s="186">
        <v>494.0139999999999</v>
      </c>
      <c r="P28" s="64"/>
    </row>
    <row r="29" spans="3:16" ht="12.75">
      <c r="C29" s="26"/>
      <c r="D29" s="49"/>
      <c r="E29" s="50" t="s">
        <v>37</v>
      </c>
      <c r="F29" s="50"/>
      <c r="G29" s="50"/>
      <c r="H29" s="51"/>
      <c r="I29" s="52"/>
      <c r="J29" s="185">
        <v>218.831</v>
      </c>
      <c r="K29" s="185">
        <v>237.392</v>
      </c>
      <c r="L29" s="185">
        <v>289.634</v>
      </c>
      <c r="M29" s="185">
        <v>306.876</v>
      </c>
      <c r="N29" s="185">
        <v>312.083</v>
      </c>
      <c r="O29" s="186">
        <v>327.0670000000001</v>
      </c>
      <c r="P29" s="64"/>
    </row>
    <row r="30" spans="3:16" ht="12.75">
      <c r="C30" s="26"/>
      <c r="D30" s="49"/>
      <c r="E30" s="50" t="s">
        <v>38</v>
      </c>
      <c r="F30" s="50"/>
      <c r="G30" s="50"/>
      <c r="H30" s="51"/>
      <c r="I30" s="52"/>
      <c r="J30" s="185">
        <v>2.801</v>
      </c>
      <c r="K30" s="185">
        <v>2.139</v>
      </c>
      <c r="L30" s="185">
        <v>4.277</v>
      </c>
      <c r="M30" s="185">
        <v>3.633</v>
      </c>
      <c r="N30" s="185">
        <v>3.386</v>
      </c>
      <c r="O30" s="186">
        <v>3.443</v>
      </c>
      <c r="P30" s="64"/>
    </row>
    <row r="31" spans="3:16" ht="12.75">
      <c r="C31" s="26"/>
      <c r="D31" s="49"/>
      <c r="E31" s="50" t="s">
        <v>39</v>
      </c>
      <c r="F31" s="50"/>
      <c r="G31" s="50"/>
      <c r="H31" s="51"/>
      <c r="I31" s="52"/>
      <c r="J31" s="185">
        <v>1518.463</v>
      </c>
      <c r="K31" s="185">
        <v>1563.261</v>
      </c>
      <c r="L31" s="185">
        <v>1608.131</v>
      </c>
      <c r="M31" s="185">
        <v>1621.213</v>
      </c>
      <c r="N31" s="185">
        <v>1632.406</v>
      </c>
      <c r="O31" s="186">
        <v>1641.738</v>
      </c>
      <c r="P31" s="64"/>
    </row>
    <row r="32" spans="3:16" ht="12.75">
      <c r="C32" s="26"/>
      <c r="D32" s="49"/>
      <c r="E32" s="50" t="s">
        <v>40</v>
      </c>
      <c r="F32" s="50"/>
      <c r="G32" s="50"/>
      <c r="H32" s="51"/>
      <c r="I32" s="52"/>
      <c r="J32" s="185">
        <v>6923.376</v>
      </c>
      <c r="K32" s="185">
        <v>7004.446</v>
      </c>
      <c r="L32" s="185">
        <v>7071.297</v>
      </c>
      <c r="M32" s="185">
        <v>7096.226</v>
      </c>
      <c r="N32" s="185">
        <v>7132.881</v>
      </c>
      <c r="O32" s="186">
        <v>7215.885999999997</v>
      </c>
      <c r="P32" s="64"/>
    </row>
    <row r="33" spans="3:16" ht="12.75">
      <c r="C33" s="26"/>
      <c r="D33" s="49"/>
      <c r="E33" s="50" t="s">
        <v>41</v>
      </c>
      <c r="F33" s="50"/>
      <c r="G33" s="50"/>
      <c r="H33" s="51"/>
      <c r="I33" s="52"/>
      <c r="J33" s="185">
        <v>392.266</v>
      </c>
      <c r="K33" s="185">
        <v>353.756</v>
      </c>
      <c r="L33" s="185">
        <v>322.973</v>
      </c>
      <c r="M33" s="185">
        <v>298.151</v>
      </c>
      <c r="N33" s="185">
        <v>238.089</v>
      </c>
      <c r="O33" s="186">
        <v>194.427</v>
      </c>
      <c r="P33" s="64"/>
    </row>
    <row r="34" spans="3:16" ht="12.75">
      <c r="C34" s="26"/>
      <c r="D34" s="71"/>
      <c r="E34" s="72" t="s">
        <v>42</v>
      </c>
      <c r="F34" s="72"/>
      <c r="G34" s="72"/>
      <c r="H34" s="73"/>
      <c r="I34" s="74"/>
      <c r="J34" s="185">
        <v>689.251</v>
      </c>
      <c r="K34" s="185">
        <v>739.002</v>
      </c>
      <c r="L34" s="185">
        <v>766.146</v>
      </c>
      <c r="M34" s="185">
        <v>822.554</v>
      </c>
      <c r="N34" s="185">
        <v>865.745</v>
      </c>
      <c r="O34" s="186">
        <v>892.107</v>
      </c>
      <c r="P34" s="64"/>
    </row>
    <row r="35" spans="3:16" ht="13.5" thickBot="1">
      <c r="C35" s="26"/>
      <c r="D35" s="75"/>
      <c r="E35" s="40" t="s">
        <v>43</v>
      </c>
      <c r="F35" s="40"/>
      <c r="G35" s="40"/>
      <c r="H35" s="41"/>
      <c r="I35" s="42"/>
      <c r="J35" s="181">
        <v>0</v>
      </c>
      <c r="K35" s="181">
        <v>0</v>
      </c>
      <c r="L35" s="181">
        <v>94.519</v>
      </c>
      <c r="M35" s="181">
        <v>113.403</v>
      </c>
      <c r="N35" s="181">
        <v>114.24</v>
      </c>
      <c r="O35" s="182">
        <v>110.488</v>
      </c>
      <c r="P35" s="64"/>
    </row>
    <row r="36" spans="3:16" ht="13.5" thickBot="1">
      <c r="C36" s="26"/>
      <c r="D36" s="43" t="s">
        <v>207</v>
      </c>
      <c r="E36" s="44"/>
      <c r="F36" s="44"/>
      <c r="G36" s="44"/>
      <c r="H36" s="44"/>
      <c r="I36" s="44"/>
      <c r="J36" s="45"/>
      <c r="K36" s="45"/>
      <c r="L36" s="45"/>
      <c r="M36" s="45"/>
      <c r="N36" s="46"/>
      <c r="O36" s="46"/>
      <c r="P36" s="64"/>
    </row>
    <row r="37" spans="3:16" ht="12.75">
      <c r="C37" s="26"/>
      <c r="D37" s="67"/>
      <c r="E37" s="68" t="s">
        <v>33</v>
      </c>
      <c r="F37" s="68"/>
      <c r="G37" s="68"/>
      <c r="H37" s="69"/>
      <c r="I37" s="70"/>
      <c r="J37" s="183">
        <v>7770.316</v>
      </c>
      <c r="K37" s="183">
        <v>7468.339</v>
      </c>
      <c r="L37" s="183">
        <v>7261.552</v>
      </c>
      <c r="M37" s="183">
        <v>7115.749</v>
      </c>
      <c r="N37" s="183">
        <v>7160.538</v>
      </c>
      <c r="O37" s="184">
        <v>7259.649000000003</v>
      </c>
      <c r="P37" s="64"/>
    </row>
    <row r="38" spans="3:16" ht="12.75">
      <c r="C38" s="26"/>
      <c r="D38" s="49"/>
      <c r="E38" s="50" t="s">
        <v>34</v>
      </c>
      <c r="F38" s="50"/>
      <c r="G38" s="50"/>
      <c r="H38" s="50"/>
      <c r="I38" s="52"/>
      <c r="J38" s="185">
        <v>3762.07</v>
      </c>
      <c r="K38" s="185">
        <v>4164.853</v>
      </c>
      <c r="L38" s="185">
        <v>4873.165</v>
      </c>
      <c r="M38" s="185">
        <v>4972.385</v>
      </c>
      <c r="N38" s="185">
        <v>4960.331</v>
      </c>
      <c r="O38" s="186">
        <v>4975.709000000001</v>
      </c>
      <c r="P38" s="64"/>
    </row>
    <row r="39" spans="3:16" ht="12.75">
      <c r="C39" s="26"/>
      <c r="D39" s="49"/>
      <c r="E39" s="50" t="s">
        <v>35</v>
      </c>
      <c r="F39" s="50"/>
      <c r="G39" s="50"/>
      <c r="H39" s="51"/>
      <c r="I39" s="52"/>
      <c r="J39" s="185">
        <v>7178.58</v>
      </c>
      <c r="K39" s="185">
        <v>7183.498</v>
      </c>
      <c r="L39" s="185">
        <v>6845.57</v>
      </c>
      <c r="M39" s="185">
        <v>6467.174</v>
      </c>
      <c r="N39" s="185">
        <v>6247.923</v>
      </c>
      <c r="O39" s="186">
        <v>5968.206999999995</v>
      </c>
      <c r="P39" s="64"/>
    </row>
    <row r="40" spans="3:16" ht="12.75">
      <c r="C40" s="26"/>
      <c r="D40" s="49"/>
      <c r="E40" s="50" t="s">
        <v>36</v>
      </c>
      <c r="F40" s="50"/>
      <c r="G40" s="50"/>
      <c r="H40" s="51"/>
      <c r="I40" s="52"/>
      <c r="J40" s="185">
        <v>1583.41</v>
      </c>
      <c r="K40" s="185">
        <v>1408.665</v>
      </c>
      <c r="L40" s="185">
        <v>1134.076</v>
      </c>
      <c r="M40" s="185">
        <v>1067.408</v>
      </c>
      <c r="N40" s="185">
        <v>1004.879</v>
      </c>
      <c r="O40" s="186">
        <v>935.6860000000001</v>
      </c>
      <c r="P40" s="64"/>
    </row>
    <row r="41" spans="3:16" ht="12.75">
      <c r="C41" s="26"/>
      <c r="D41" s="49"/>
      <c r="E41" s="50" t="s">
        <v>37</v>
      </c>
      <c r="F41" s="50"/>
      <c r="G41" s="50"/>
      <c r="H41" s="51"/>
      <c r="I41" s="52"/>
      <c r="J41" s="185">
        <v>333.59</v>
      </c>
      <c r="K41" s="185">
        <v>349.283</v>
      </c>
      <c r="L41" s="185">
        <v>336.915</v>
      </c>
      <c r="M41" s="185">
        <v>344.279</v>
      </c>
      <c r="N41" s="185">
        <v>354.776</v>
      </c>
      <c r="O41" s="186">
        <v>362.14</v>
      </c>
      <c r="P41" s="64"/>
    </row>
    <row r="42" spans="3:16" ht="12.75">
      <c r="C42" s="26"/>
      <c r="D42" s="49"/>
      <c r="E42" s="50" t="s">
        <v>38</v>
      </c>
      <c r="F42" s="50"/>
      <c r="G42" s="50"/>
      <c r="H42" s="51"/>
      <c r="I42" s="52"/>
      <c r="J42" s="185">
        <v>24066.667</v>
      </c>
      <c r="K42" s="185">
        <v>23461.78</v>
      </c>
      <c r="L42" s="185">
        <v>22771.199</v>
      </c>
      <c r="M42" s="185">
        <v>22465.218</v>
      </c>
      <c r="N42" s="185">
        <v>22320.5</v>
      </c>
      <c r="O42" s="186">
        <v>22250.220999999863</v>
      </c>
      <c r="P42" s="64"/>
    </row>
    <row r="43" spans="3:16" ht="12.75">
      <c r="C43" s="26"/>
      <c r="D43" s="49"/>
      <c r="E43" s="50" t="s">
        <v>39</v>
      </c>
      <c r="F43" s="50"/>
      <c r="G43" s="50"/>
      <c r="H43" s="51"/>
      <c r="I43" s="52"/>
      <c r="J43" s="185">
        <v>2332.556</v>
      </c>
      <c r="K43" s="185">
        <v>2411.623</v>
      </c>
      <c r="L43" s="185">
        <v>2473.94</v>
      </c>
      <c r="M43" s="185">
        <v>2501.981</v>
      </c>
      <c r="N43" s="185">
        <v>2522.236</v>
      </c>
      <c r="O43" s="186">
        <v>2540.806999999999</v>
      </c>
      <c r="P43" s="64"/>
    </row>
    <row r="44" spans="3:16" ht="12.75">
      <c r="C44" s="26"/>
      <c r="D44" s="49"/>
      <c r="E44" s="50" t="s">
        <v>40</v>
      </c>
      <c r="F44" s="50"/>
      <c r="G44" s="50"/>
      <c r="H44" s="51"/>
      <c r="I44" s="52"/>
      <c r="J44" s="185">
        <v>7787.481</v>
      </c>
      <c r="K44" s="185">
        <v>7839.534</v>
      </c>
      <c r="L44" s="185">
        <v>7881.815</v>
      </c>
      <c r="M44" s="185">
        <v>7896.389</v>
      </c>
      <c r="N44" s="185">
        <v>7937.035</v>
      </c>
      <c r="O44" s="186">
        <v>7990.697000000001</v>
      </c>
      <c r="P44" s="64"/>
    </row>
    <row r="45" spans="3:16" ht="12.75">
      <c r="C45" s="26"/>
      <c r="D45" s="49"/>
      <c r="E45" s="50" t="s">
        <v>41</v>
      </c>
      <c r="F45" s="50"/>
      <c r="G45" s="50"/>
      <c r="H45" s="51"/>
      <c r="I45" s="52"/>
      <c r="J45" s="185">
        <v>450.186</v>
      </c>
      <c r="K45" s="185">
        <v>418.14</v>
      </c>
      <c r="L45" s="185">
        <v>380.482</v>
      </c>
      <c r="M45" s="185">
        <v>353.958</v>
      </c>
      <c r="N45" s="185">
        <v>284.921</v>
      </c>
      <c r="O45" s="186">
        <v>231.17299999999997</v>
      </c>
      <c r="P45" s="64"/>
    </row>
    <row r="46" spans="3:16" ht="12.75">
      <c r="C46" s="26"/>
      <c r="D46" s="71"/>
      <c r="E46" s="72" t="s">
        <v>42</v>
      </c>
      <c r="F46" s="72"/>
      <c r="G46" s="72"/>
      <c r="H46" s="73"/>
      <c r="I46" s="74"/>
      <c r="J46" s="185">
        <v>1400.042</v>
      </c>
      <c r="K46" s="185">
        <v>1469.656</v>
      </c>
      <c r="L46" s="185">
        <v>1211.386</v>
      </c>
      <c r="M46" s="185">
        <v>1276.46</v>
      </c>
      <c r="N46" s="185">
        <v>1298.762</v>
      </c>
      <c r="O46" s="186">
        <v>1322.0639999999999</v>
      </c>
      <c r="P46" s="64"/>
    </row>
    <row r="47" spans="3:16" ht="13.5" thickBot="1">
      <c r="C47" s="26"/>
      <c r="D47" s="75"/>
      <c r="E47" s="40" t="s">
        <v>43</v>
      </c>
      <c r="F47" s="40"/>
      <c r="G47" s="40"/>
      <c r="H47" s="41"/>
      <c r="I47" s="42"/>
      <c r="J47" s="181">
        <v>0</v>
      </c>
      <c r="K47" s="181">
        <v>0</v>
      </c>
      <c r="L47" s="181">
        <v>135.385</v>
      </c>
      <c r="M47" s="181">
        <v>144.883</v>
      </c>
      <c r="N47" s="181">
        <v>136.758</v>
      </c>
      <c r="O47" s="182">
        <v>132.488</v>
      </c>
      <c r="P47" s="64"/>
    </row>
    <row r="48" spans="3:16" ht="13.5" thickBot="1">
      <c r="C48" s="26"/>
      <c r="D48" s="43" t="s">
        <v>44</v>
      </c>
      <c r="E48" s="44"/>
      <c r="F48" s="44"/>
      <c r="G48" s="44"/>
      <c r="H48" s="44"/>
      <c r="I48" s="44"/>
      <c r="J48" s="45"/>
      <c r="K48" s="45"/>
      <c r="L48" s="45"/>
      <c r="M48" s="45"/>
      <c r="N48" s="46"/>
      <c r="O48" s="46"/>
      <c r="P48" s="64"/>
    </row>
    <row r="49" spans="3:16" ht="12.75">
      <c r="C49" s="26"/>
      <c r="D49" s="67"/>
      <c r="E49" s="68" t="s">
        <v>33</v>
      </c>
      <c r="F49" s="68"/>
      <c r="G49" s="68"/>
      <c r="H49" s="69"/>
      <c r="I49" s="70"/>
      <c r="J49" s="183">
        <v>7726.797</v>
      </c>
      <c r="K49" s="183">
        <v>7430.967</v>
      </c>
      <c r="L49" s="183">
        <v>7242.233</v>
      </c>
      <c r="M49" s="183">
        <v>7099.935</v>
      </c>
      <c r="N49" s="183">
        <v>7143.887</v>
      </c>
      <c r="O49" s="184">
        <v>7245.816000000002</v>
      </c>
      <c r="P49" s="64"/>
    </row>
    <row r="50" spans="3:16" ht="12.75">
      <c r="C50" s="26"/>
      <c r="D50" s="49"/>
      <c r="E50" s="50" t="s">
        <v>34</v>
      </c>
      <c r="F50" s="50"/>
      <c r="G50" s="50"/>
      <c r="H50" s="50"/>
      <c r="I50" s="52"/>
      <c r="J50" s="185">
        <v>1588.337</v>
      </c>
      <c r="K50" s="185">
        <v>1841.436</v>
      </c>
      <c r="L50" s="185">
        <v>2820.161</v>
      </c>
      <c r="M50" s="185">
        <v>2972.325</v>
      </c>
      <c r="N50" s="185">
        <v>3013.638</v>
      </c>
      <c r="O50" s="186">
        <v>3015.31</v>
      </c>
      <c r="P50" s="64"/>
    </row>
    <row r="51" spans="3:16" ht="12.75">
      <c r="C51" s="26"/>
      <c r="D51" s="49"/>
      <c r="E51" s="50" t="s">
        <v>35</v>
      </c>
      <c r="F51" s="50"/>
      <c r="G51" s="50"/>
      <c r="H51" s="51"/>
      <c r="I51" s="52"/>
      <c r="J51" s="185">
        <v>2689.576</v>
      </c>
      <c r="K51" s="185">
        <v>2707.481</v>
      </c>
      <c r="L51" s="185">
        <v>2608.42</v>
      </c>
      <c r="M51" s="185">
        <v>2485.744</v>
      </c>
      <c r="N51" s="185">
        <v>2373.241</v>
      </c>
      <c r="O51" s="186">
        <v>2239.055</v>
      </c>
      <c r="P51" s="64"/>
    </row>
    <row r="52" spans="3:16" ht="12.75">
      <c r="C52" s="26"/>
      <c r="D52" s="49"/>
      <c r="E52" s="50" t="s">
        <v>36</v>
      </c>
      <c r="F52" s="50"/>
      <c r="G52" s="50"/>
      <c r="H52" s="51"/>
      <c r="I52" s="52"/>
      <c r="J52" s="185">
        <v>671.315</v>
      </c>
      <c r="K52" s="185">
        <v>593.02</v>
      </c>
      <c r="L52" s="185">
        <v>575.949</v>
      </c>
      <c r="M52" s="185">
        <v>539.397</v>
      </c>
      <c r="N52" s="185">
        <v>515.847</v>
      </c>
      <c r="O52" s="186">
        <v>483.70399999999995</v>
      </c>
      <c r="P52" s="64"/>
    </row>
    <row r="53" spans="3:16" ht="12.75">
      <c r="C53" s="26"/>
      <c r="D53" s="49"/>
      <c r="E53" s="50" t="s">
        <v>37</v>
      </c>
      <c r="F53" s="50"/>
      <c r="G53" s="50"/>
      <c r="H53" s="51"/>
      <c r="I53" s="52"/>
      <c r="J53" s="185">
        <v>202.59</v>
      </c>
      <c r="K53" s="185">
        <v>219.812</v>
      </c>
      <c r="L53" s="185">
        <v>272.406</v>
      </c>
      <c r="M53" s="185">
        <v>288.675</v>
      </c>
      <c r="N53" s="185">
        <v>295.757</v>
      </c>
      <c r="O53" s="186">
        <v>307.923</v>
      </c>
      <c r="P53" s="64"/>
    </row>
    <row r="54" spans="3:16" ht="12.75">
      <c r="C54" s="26"/>
      <c r="D54" s="49"/>
      <c r="E54" s="50" t="s">
        <v>38</v>
      </c>
      <c r="F54" s="50"/>
      <c r="G54" s="50"/>
      <c r="H54" s="51"/>
      <c r="I54" s="52"/>
      <c r="J54" s="185">
        <v>0</v>
      </c>
      <c r="K54" s="185">
        <v>0</v>
      </c>
      <c r="L54" s="185">
        <v>1.727</v>
      </c>
      <c r="M54" s="185">
        <v>0</v>
      </c>
      <c r="N54" s="185">
        <v>0</v>
      </c>
      <c r="O54" s="186">
        <v>0</v>
      </c>
      <c r="P54" s="64"/>
    </row>
    <row r="55" spans="3:16" ht="12.75">
      <c r="C55" s="26"/>
      <c r="D55" s="49"/>
      <c r="E55" s="50" t="s">
        <v>39</v>
      </c>
      <c r="F55" s="50"/>
      <c r="G55" s="50"/>
      <c r="H55" s="51"/>
      <c r="I55" s="52"/>
      <c r="J55" s="185">
        <v>1466.459</v>
      </c>
      <c r="K55" s="185">
        <v>1506.218</v>
      </c>
      <c r="L55" s="185">
        <v>1548.83</v>
      </c>
      <c r="M55" s="185">
        <v>1554.338</v>
      </c>
      <c r="N55" s="185">
        <v>1562.349</v>
      </c>
      <c r="O55" s="186">
        <v>1568.578</v>
      </c>
      <c r="P55" s="64"/>
    </row>
    <row r="56" spans="3:16" ht="12.75">
      <c r="C56" s="26"/>
      <c r="D56" s="49"/>
      <c r="E56" s="50" t="s">
        <v>40</v>
      </c>
      <c r="F56" s="50"/>
      <c r="G56" s="50"/>
      <c r="H56" s="51"/>
      <c r="I56" s="52"/>
      <c r="J56" s="185">
        <v>6693.705</v>
      </c>
      <c r="K56" s="185">
        <v>6754.294</v>
      </c>
      <c r="L56" s="185">
        <v>6806.031</v>
      </c>
      <c r="M56" s="185">
        <v>6828.121</v>
      </c>
      <c r="N56" s="185">
        <v>6862.838</v>
      </c>
      <c r="O56" s="186">
        <v>6923.662999999998</v>
      </c>
      <c r="P56" s="64"/>
    </row>
    <row r="57" spans="3:16" ht="12.75">
      <c r="C57" s="26"/>
      <c r="D57" s="49"/>
      <c r="E57" s="50" t="s">
        <v>41</v>
      </c>
      <c r="F57" s="50"/>
      <c r="G57" s="50"/>
      <c r="H57" s="51"/>
      <c r="I57" s="52"/>
      <c r="J57" s="185">
        <v>378.87</v>
      </c>
      <c r="K57" s="185">
        <v>351.388</v>
      </c>
      <c r="L57" s="185">
        <v>318.154</v>
      </c>
      <c r="M57" s="185">
        <v>292.701</v>
      </c>
      <c r="N57" s="185">
        <v>233.299</v>
      </c>
      <c r="O57" s="186">
        <v>187.277</v>
      </c>
      <c r="P57" s="64"/>
    </row>
    <row r="58" spans="3:16" ht="12.75">
      <c r="C58" s="26"/>
      <c r="D58" s="71"/>
      <c r="E58" s="72" t="s">
        <v>42</v>
      </c>
      <c r="F58" s="72"/>
      <c r="G58" s="72"/>
      <c r="H58" s="73"/>
      <c r="I58" s="74"/>
      <c r="J58" s="185">
        <v>672.735</v>
      </c>
      <c r="K58" s="185">
        <v>720.002</v>
      </c>
      <c r="L58" s="185">
        <v>745.996</v>
      </c>
      <c r="M58" s="185">
        <v>812.554</v>
      </c>
      <c r="N58" s="185">
        <v>855.745</v>
      </c>
      <c r="O58" s="186">
        <v>884.107</v>
      </c>
      <c r="P58" s="64"/>
    </row>
    <row r="59" spans="3:16" ht="13.5" thickBot="1">
      <c r="C59" s="26"/>
      <c r="D59" s="75"/>
      <c r="E59" s="40" t="s">
        <v>43</v>
      </c>
      <c r="F59" s="40"/>
      <c r="G59" s="40"/>
      <c r="H59" s="41"/>
      <c r="I59" s="42"/>
      <c r="J59" s="181">
        <v>0</v>
      </c>
      <c r="K59" s="181">
        <v>0</v>
      </c>
      <c r="L59" s="181">
        <v>94.519</v>
      </c>
      <c r="M59" s="181">
        <v>104.503</v>
      </c>
      <c r="N59" s="181">
        <v>104.59</v>
      </c>
      <c r="O59" s="182">
        <v>100.838</v>
      </c>
      <c r="P59" s="64"/>
    </row>
    <row r="60" spans="4:16" ht="13.5">
      <c r="D60" s="65" t="s">
        <v>90</v>
      </c>
      <c r="E60" s="66"/>
      <c r="F60" s="66"/>
      <c r="G60" s="66"/>
      <c r="H60" s="66"/>
      <c r="I60" s="65"/>
      <c r="J60" s="65"/>
      <c r="K60" s="65"/>
      <c r="L60" s="65"/>
      <c r="M60" s="65"/>
      <c r="N60" s="65"/>
      <c r="O60" s="76" t="s">
        <v>93</v>
      </c>
      <c r="P60" s="56" t="s">
        <v>90</v>
      </c>
    </row>
    <row r="63" ht="12.75">
      <c r="O63" s="150"/>
    </row>
    <row r="64" spans="12:15" ht="12.75">
      <c r="L64" s="149"/>
      <c r="O64" s="150"/>
    </row>
    <row r="65" ht="12.75">
      <c r="O65" s="150"/>
    </row>
    <row r="66" ht="12.75">
      <c r="O66" s="150"/>
    </row>
    <row r="67" ht="12.75">
      <c r="O67" s="150"/>
    </row>
    <row r="68" ht="12.75">
      <c r="O68" s="150"/>
    </row>
    <row r="69" ht="12.75">
      <c r="O69" s="150"/>
    </row>
    <row r="70" ht="12.75">
      <c r="O70" s="150"/>
    </row>
    <row r="71" ht="12.75">
      <c r="O71" s="150"/>
    </row>
    <row r="72" ht="12.75">
      <c r="O72" s="150"/>
    </row>
    <row r="73" ht="12.75">
      <c r="O73" s="150"/>
    </row>
    <row r="74" ht="12.75">
      <c r="O74" s="150"/>
    </row>
    <row r="75" ht="12.75">
      <c r="O75" s="150"/>
    </row>
    <row r="76" ht="12.75">
      <c r="O76" s="150"/>
    </row>
    <row r="77" ht="12.75">
      <c r="O77" s="150"/>
    </row>
    <row r="78" ht="12.75">
      <c r="O78" s="150"/>
    </row>
    <row r="79" ht="12.75">
      <c r="O79" s="150"/>
    </row>
    <row r="80" ht="12.75">
      <c r="O80" s="150"/>
    </row>
    <row r="81" ht="12.75">
      <c r="O81" s="150"/>
    </row>
    <row r="82" ht="12.75">
      <c r="O82" s="150"/>
    </row>
  </sheetData>
  <sheetProtection/>
  <mergeCells count="7">
    <mergeCell ref="D7:I11"/>
    <mergeCell ref="M7:M10"/>
    <mergeCell ref="N7:N10"/>
    <mergeCell ref="O7:O10"/>
    <mergeCell ref="J7:J10"/>
    <mergeCell ref="K7:K10"/>
    <mergeCell ref="L7:L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T77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7.875" style="56" customWidth="1"/>
    <col min="9" max="9" width="1.12109375" style="56" customWidth="1"/>
    <col min="10" max="11" width="10.625" style="56" bestFit="1" customWidth="1"/>
    <col min="12" max="14" width="9.125" style="56" bestFit="1" customWidth="1"/>
    <col min="15" max="15" width="8.375" style="56" customWidth="1"/>
    <col min="16" max="39" width="1.75390625" style="56" customWidth="1"/>
    <col min="40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94</v>
      </c>
      <c r="E4" s="58"/>
      <c r="F4" s="58"/>
      <c r="G4" s="58"/>
      <c r="H4" s="17" t="s">
        <v>131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5" t="s">
        <v>136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6" s="61" customFormat="1" ht="21" customHeight="1" thickBot="1">
      <c r="C6" s="57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16" t="s">
        <v>90</v>
      </c>
    </row>
    <row r="7" spans="3:16" ht="7.5" customHeight="1">
      <c r="C7" s="26"/>
      <c r="D7" s="254"/>
      <c r="E7" s="255"/>
      <c r="F7" s="255"/>
      <c r="G7" s="255"/>
      <c r="H7" s="255"/>
      <c r="I7" s="256"/>
      <c r="J7" s="250">
        <v>2003</v>
      </c>
      <c r="K7" s="250">
        <v>2004</v>
      </c>
      <c r="L7" s="250">
        <v>2005</v>
      </c>
      <c r="M7" s="250">
        <v>2006</v>
      </c>
      <c r="N7" s="250">
        <v>2007</v>
      </c>
      <c r="O7" s="252">
        <v>2008</v>
      </c>
      <c r="P7" s="64"/>
    </row>
    <row r="8" spans="3:16" ht="7.5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51"/>
      <c r="N8" s="251"/>
      <c r="O8" s="253"/>
      <c r="P8" s="64"/>
    </row>
    <row r="9" spans="3:16" ht="7.5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51"/>
      <c r="N9" s="251"/>
      <c r="O9" s="253"/>
      <c r="P9" s="64"/>
    </row>
    <row r="10" spans="3:16" ht="7.5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51"/>
      <c r="N10" s="251"/>
      <c r="O10" s="253"/>
      <c r="P10" s="64"/>
    </row>
    <row r="11" spans="3:16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20"/>
      <c r="O11" s="21"/>
      <c r="P11" s="64"/>
    </row>
    <row r="12" spans="3:16" ht="14.25" thickBot="1" thickTop="1">
      <c r="C12" s="26"/>
      <c r="D12" s="22" t="s">
        <v>209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  <c r="P12" s="64"/>
    </row>
    <row r="13" spans="3:16" ht="12.75">
      <c r="C13" s="26"/>
      <c r="D13" s="67"/>
      <c r="E13" s="68" t="s">
        <v>33</v>
      </c>
      <c r="F13" s="68"/>
      <c r="G13" s="68"/>
      <c r="H13" s="69"/>
      <c r="I13" s="70"/>
      <c r="J13" s="187">
        <v>13847</v>
      </c>
      <c r="K13" s="187">
        <v>14803</v>
      </c>
      <c r="L13" s="187">
        <v>15736.289139103399</v>
      </c>
      <c r="M13" s="187">
        <v>16857</v>
      </c>
      <c r="N13" s="187">
        <v>17597</v>
      </c>
      <c r="O13" s="188">
        <v>18155.54201574208</v>
      </c>
      <c r="P13" s="64"/>
    </row>
    <row r="14" spans="3:16" ht="12.75">
      <c r="C14" s="26"/>
      <c r="D14" s="49"/>
      <c r="E14" s="50" t="s">
        <v>34</v>
      </c>
      <c r="F14" s="50"/>
      <c r="G14" s="50"/>
      <c r="H14" s="51"/>
      <c r="I14" s="52"/>
      <c r="J14" s="189">
        <v>15025</v>
      </c>
      <c r="K14" s="189">
        <v>15832</v>
      </c>
      <c r="L14" s="189">
        <v>16989.34412850446</v>
      </c>
      <c r="M14" s="189">
        <v>18020</v>
      </c>
      <c r="N14" s="189">
        <v>19270</v>
      </c>
      <c r="O14" s="190">
        <v>20023.39839108187</v>
      </c>
      <c r="P14" s="64"/>
    </row>
    <row r="15" spans="3:16" ht="12.75">
      <c r="C15" s="26"/>
      <c r="D15" s="49"/>
      <c r="E15" s="50" t="s">
        <v>35</v>
      </c>
      <c r="F15" s="50"/>
      <c r="G15" s="50"/>
      <c r="H15" s="51"/>
      <c r="I15" s="52"/>
      <c r="J15" s="189">
        <v>12877</v>
      </c>
      <c r="K15" s="189">
        <v>13406</v>
      </c>
      <c r="L15" s="189">
        <v>13895.159705209915</v>
      </c>
      <c r="M15" s="189">
        <v>14727</v>
      </c>
      <c r="N15" s="189">
        <v>15442</v>
      </c>
      <c r="O15" s="190">
        <v>15882.132935142012</v>
      </c>
      <c r="P15" s="64"/>
    </row>
    <row r="16" spans="3:16" ht="12.75">
      <c r="C16" s="26"/>
      <c r="D16" s="49"/>
      <c r="E16" s="50" t="s">
        <v>36</v>
      </c>
      <c r="F16" s="50"/>
      <c r="G16" s="50"/>
      <c r="H16" s="51"/>
      <c r="I16" s="52"/>
      <c r="J16" s="189">
        <v>13279.64369998525</v>
      </c>
      <c r="K16" s="189">
        <v>13843.804994899074</v>
      </c>
      <c r="L16" s="189">
        <v>14677.31534779996</v>
      </c>
      <c r="M16" s="189">
        <v>15550</v>
      </c>
      <c r="N16" s="189">
        <v>16503</v>
      </c>
      <c r="O16" s="190">
        <v>17204.81613122327</v>
      </c>
      <c r="P16" s="64"/>
    </row>
    <row r="17" spans="3:16" ht="12.75">
      <c r="C17" s="26"/>
      <c r="D17" s="49"/>
      <c r="E17" s="50" t="s">
        <v>49</v>
      </c>
      <c r="F17" s="50"/>
      <c r="G17" s="50"/>
      <c r="H17" s="51"/>
      <c r="I17" s="52"/>
      <c r="J17" s="189">
        <v>17951.831102357763</v>
      </c>
      <c r="K17" s="189">
        <v>18847.41448819855</v>
      </c>
      <c r="L17" s="189">
        <v>20558.964310135434</v>
      </c>
      <c r="M17" s="189">
        <v>22103</v>
      </c>
      <c r="N17" s="189">
        <v>23699</v>
      </c>
      <c r="O17" s="190">
        <v>24732.093418533106</v>
      </c>
      <c r="P17" s="64"/>
    </row>
    <row r="18" spans="3:16" ht="12.75">
      <c r="C18" s="26"/>
      <c r="D18" s="49"/>
      <c r="E18" s="50" t="s">
        <v>38</v>
      </c>
      <c r="F18" s="50"/>
      <c r="G18" s="50"/>
      <c r="H18" s="51"/>
      <c r="I18" s="52"/>
      <c r="J18" s="189">
        <v>10092</v>
      </c>
      <c r="K18" s="189">
        <v>10419</v>
      </c>
      <c r="L18" s="189">
        <v>10691.287266870588</v>
      </c>
      <c r="M18" s="189">
        <v>11397</v>
      </c>
      <c r="N18" s="189">
        <v>12076</v>
      </c>
      <c r="O18" s="190">
        <v>12484.291760067805</v>
      </c>
      <c r="P18" s="64"/>
    </row>
    <row r="19" spans="3:16" ht="12.75">
      <c r="C19" s="26"/>
      <c r="D19" s="49"/>
      <c r="E19" s="50" t="s">
        <v>39</v>
      </c>
      <c r="F19" s="50"/>
      <c r="G19" s="50"/>
      <c r="H19" s="51"/>
      <c r="I19" s="52"/>
      <c r="J19" s="189">
        <v>14937</v>
      </c>
      <c r="K19" s="189">
        <v>15747</v>
      </c>
      <c r="L19" s="189">
        <v>16598.8107675055</v>
      </c>
      <c r="M19" s="189">
        <v>17508</v>
      </c>
      <c r="N19" s="189">
        <v>18614</v>
      </c>
      <c r="O19" s="190">
        <v>19296.737463764937</v>
      </c>
      <c r="P19" s="64"/>
    </row>
    <row r="20" spans="3:16" ht="12.75">
      <c r="C20" s="26"/>
      <c r="D20" s="49"/>
      <c r="E20" s="50" t="s">
        <v>40</v>
      </c>
      <c r="F20" s="50"/>
      <c r="G20" s="50"/>
      <c r="H20" s="51"/>
      <c r="I20" s="52"/>
      <c r="J20" s="189">
        <v>17185</v>
      </c>
      <c r="K20" s="189">
        <v>19102</v>
      </c>
      <c r="L20" s="189">
        <v>20511.23613273037</v>
      </c>
      <c r="M20" s="189">
        <v>21477</v>
      </c>
      <c r="N20" s="189">
        <v>22574</v>
      </c>
      <c r="O20" s="190">
        <v>23422.220429877285</v>
      </c>
      <c r="P20" s="64"/>
    </row>
    <row r="21" spans="3:16" ht="12.75">
      <c r="C21" s="26"/>
      <c r="D21" s="49"/>
      <c r="E21" s="50" t="s">
        <v>41</v>
      </c>
      <c r="F21" s="50"/>
      <c r="G21" s="50"/>
      <c r="H21" s="51"/>
      <c r="I21" s="52"/>
      <c r="J21" s="189">
        <v>19409</v>
      </c>
      <c r="K21" s="189">
        <v>20048</v>
      </c>
      <c r="L21" s="189">
        <v>20204.948608884577</v>
      </c>
      <c r="M21" s="189">
        <v>20309</v>
      </c>
      <c r="N21" s="189">
        <v>22092</v>
      </c>
      <c r="O21" s="190">
        <v>22842.385989773677</v>
      </c>
      <c r="P21" s="64"/>
    </row>
    <row r="22" spans="3:16" ht="12.75">
      <c r="C22" s="26"/>
      <c r="D22" s="71"/>
      <c r="E22" s="72" t="s">
        <v>42</v>
      </c>
      <c r="F22" s="72"/>
      <c r="G22" s="72"/>
      <c r="H22" s="73"/>
      <c r="I22" s="74"/>
      <c r="J22" s="189">
        <v>16711</v>
      </c>
      <c r="K22" s="189">
        <v>17521</v>
      </c>
      <c r="L22" s="189">
        <v>18596.654227790586</v>
      </c>
      <c r="M22" s="189">
        <v>19367</v>
      </c>
      <c r="N22" s="189">
        <v>20683</v>
      </c>
      <c r="O22" s="190">
        <v>21384.729113698602</v>
      </c>
      <c r="P22" s="64"/>
    </row>
    <row r="23" spans="3:16" ht="13.5" thickBot="1">
      <c r="C23" s="26"/>
      <c r="D23" s="75"/>
      <c r="E23" s="40" t="s">
        <v>43</v>
      </c>
      <c r="F23" s="40"/>
      <c r="G23" s="40"/>
      <c r="H23" s="41"/>
      <c r="I23" s="42"/>
      <c r="J23" s="191" t="s">
        <v>45</v>
      </c>
      <c r="K23" s="191" t="s">
        <v>45</v>
      </c>
      <c r="L23" s="191">
        <v>18540.242641356133</v>
      </c>
      <c r="M23" s="191">
        <v>19172</v>
      </c>
      <c r="N23" s="191">
        <v>20713</v>
      </c>
      <c r="O23" s="192">
        <v>22132.24790478485</v>
      </c>
      <c r="P23" s="64"/>
    </row>
    <row r="24" spans="3:16" ht="13.5" thickBot="1">
      <c r="C24" s="26"/>
      <c r="D24" s="43" t="s">
        <v>44</v>
      </c>
      <c r="E24" s="44"/>
      <c r="F24" s="44"/>
      <c r="G24" s="44"/>
      <c r="H24" s="44"/>
      <c r="I24" s="44"/>
      <c r="J24" s="83"/>
      <c r="K24" s="83"/>
      <c r="L24" s="83"/>
      <c r="M24" s="83"/>
      <c r="N24" s="84"/>
      <c r="O24" s="84"/>
      <c r="P24" s="64"/>
    </row>
    <row r="25" spans="3:16" ht="12.75">
      <c r="C25" s="26"/>
      <c r="D25" s="67"/>
      <c r="E25" s="68" t="s">
        <v>33</v>
      </c>
      <c r="F25" s="68"/>
      <c r="G25" s="68"/>
      <c r="H25" s="69"/>
      <c r="I25" s="70"/>
      <c r="J25" s="187">
        <v>13876</v>
      </c>
      <c r="K25" s="187">
        <v>14832</v>
      </c>
      <c r="L25" s="187">
        <v>15751.701807840915</v>
      </c>
      <c r="M25" s="187">
        <v>16873</v>
      </c>
      <c r="N25" s="187">
        <v>17614</v>
      </c>
      <c r="O25" s="188">
        <v>18170.840745206515</v>
      </c>
      <c r="P25" s="64"/>
    </row>
    <row r="26" spans="3:16" ht="12.75">
      <c r="C26" s="26"/>
      <c r="D26" s="49"/>
      <c r="E26" s="50" t="s">
        <v>34</v>
      </c>
      <c r="F26" s="50"/>
      <c r="G26" s="50"/>
      <c r="H26" s="51"/>
      <c r="I26" s="52"/>
      <c r="J26" s="189">
        <v>18968</v>
      </c>
      <c r="K26" s="189">
        <v>19661</v>
      </c>
      <c r="L26" s="189">
        <v>19730.29501181971</v>
      </c>
      <c r="M26" s="189">
        <v>20631</v>
      </c>
      <c r="N26" s="189">
        <v>21893</v>
      </c>
      <c r="O26" s="190">
        <v>22784.45572425125</v>
      </c>
      <c r="P26" s="64"/>
    </row>
    <row r="27" spans="3:16" ht="12.75">
      <c r="C27" s="26"/>
      <c r="D27" s="49"/>
      <c r="E27" s="50" t="s">
        <v>35</v>
      </c>
      <c r="F27" s="50"/>
      <c r="G27" s="50"/>
      <c r="H27" s="51"/>
      <c r="I27" s="52"/>
      <c r="J27" s="189">
        <v>16801</v>
      </c>
      <c r="K27" s="189">
        <v>17368</v>
      </c>
      <c r="L27" s="189">
        <v>18338.886772367125</v>
      </c>
      <c r="M27" s="189">
        <v>19446</v>
      </c>
      <c r="N27" s="189">
        <v>20182</v>
      </c>
      <c r="O27" s="190">
        <v>20712.736625950227</v>
      </c>
      <c r="P27" s="64"/>
    </row>
    <row r="28" spans="3:16" ht="12.75">
      <c r="C28" s="26"/>
      <c r="D28" s="49"/>
      <c r="E28" s="50" t="s">
        <v>36</v>
      </c>
      <c r="F28" s="50"/>
      <c r="G28" s="50"/>
      <c r="H28" s="51"/>
      <c r="I28" s="52"/>
      <c r="J28" s="189">
        <v>16129.071647081233</v>
      </c>
      <c r="K28" s="189">
        <v>16890.828731685662</v>
      </c>
      <c r="L28" s="189">
        <v>17361.976180160895</v>
      </c>
      <c r="M28" s="189">
        <v>18299</v>
      </c>
      <c r="N28" s="189">
        <v>19189</v>
      </c>
      <c r="O28" s="190">
        <v>19932.565676276387</v>
      </c>
      <c r="P28" s="64"/>
    </row>
    <row r="29" spans="3:16" ht="12.75">
      <c r="C29" s="26"/>
      <c r="D29" s="49"/>
      <c r="E29" s="50" t="s">
        <v>37</v>
      </c>
      <c r="F29" s="50"/>
      <c r="G29" s="50"/>
      <c r="H29" s="51"/>
      <c r="I29" s="52"/>
      <c r="J29" s="189">
        <v>19506.65429791331</v>
      </c>
      <c r="K29" s="189">
        <v>20679.408250207813</v>
      </c>
      <c r="L29" s="189">
        <v>21835.408941399608</v>
      </c>
      <c r="M29" s="189">
        <v>23248</v>
      </c>
      <c r="N29" s="189">
        <v>25077</v>
      </c>
      <c r="O29" s="190">
        <v>26120.95100799937</v>
      </c>
      <c r="P29" s="64"/>
    </row>
    <row r="30" spans="3:16" ht="12.75">
      <c r="C30" s="26"/>
      <c r="D30" s="49"/>
      <c r="E30" s="50" t="s">
        <v>38</v>
      </c>
      <c r="F30" s="50"/>
      <c r="G30" s="50"/>
      <c r="H30" s="51"/>
      <c r="I30" s="52"/>
      <c r="J30" s="189">
        <v>11902</v>
      </c>
      <c r="K30" s="189">
        <v>13282</v>
      </c>
      <c r="L30" s="189">
        <v>14244.602914815681</v>
      </c>
      <c r="M30" s="189">
        <v>12601</v>
      </c>
      <c r="N30" s="189">
        <v>16246</v>
      </c>
      <c r="O30" s="190">
        <v>19451.85884403137</v>
      </c>
      <c r="P30" s="64"/>
    </row>
    <row r="31" spans="3:16" ht="12.75">
      <c r="C31" s="26"/>
      <c r="D31" s="49"/>
      <c r="E31" s="50" t="s">
        <v>39</v>
      </c>
      <c r="F31" s="50"/>
      <c r="G31" s="50"/>
      <c r="H31" s="51"/>
      <c r="I31" s="52"/>
      <c r="J31" s="189">
        <v>17187</v>
      </c>
      <c r="K31" s="189">
        <v>18131</v>
      </c>
      <c r="L31" s="189">
        <v>19227.124479701386</v>
      </c>
      <c r="M31" s="189">
        <v>20240</v>
      </c>
      <c r="N31" s="189">
        <v>21566</v>
      </c>
      <c r="O31" s="190">
        <v>22387.417125428452</v>
      </c>
      <c r="P31" s="64"/>
    </row>
    <row r="32" spans="3:16" ht="12.75">
      <c r="C32" s="26"/>
      <c r="D32" s="49"/>
      <c r="E32" s="50" t="s">
        <v>40</v>
      </c>
      <c r="F32" s="50"/>
      <c r="G32" s="50"/>
      <c r="H32" s="51"/>
      <c r="I32" s="52"/>
      <c r="J32" s="189">
        <v>18066</v>
      </c>
      <c r="K32" s="189">
        <v>20140</v>
      </c>
      <c r="L32" s="189">
        <v>21674.823491833726</v>
      </c>
      <c r="M32" s="189">
        <v>22681</v>
      </c>
      <c r="N32" s="189">
        <v>23833</v>
      </c>
      <c r="O32" s="190">
        <v>24676.491978947583</v>
      </c>
      <c r="P32" s="64"/>
    </row>
    <row r="33" spans="3:16" ht="12.75">
      <c r="C33" s="26"/>
      <c r="D33" s="49"/>
      <c r="E33" s="50" t="s">
        <v>41</v>
      </c>
      <c r="F33" s="50"/>
      <c r="G33" s="50"/>
      <c r="H33" s="51"/>
      <c r="I33" s="52"/>
      <c r="J33" s="189">
        <v>20639</v>
      </c>
      <c r="K33" s="189">
        <v>21296</v>
      </c>
      <c r="L33" s="189">
        <v>21690.488575412393</v>
      </c>
      <c r="M33" s="189">
        <v>21660</v>
      </c>
      <c r="N33" s="189">
        <v>23842</v>
      </c>
      <c r="O33" s="190">
        <v>24402.018066763707</v>
      </c>
      <c r="P33" s="64"/>
    </row>
    <row r="34" spans="3:16" ht="12.75">
      <c r="C34" s="26"/>
      <c r="D34" s="71"/>
      <c r="E34" s="72" t="s">
        <v>42</v>
      </c>
      <c r="F34" s="72"/>
      <c r="G34" s="72"/>
      <c r="H34" s="73"/>
      <c r="I34" s="74"/>
      <c r="J34" s="189">
        <v>20244</v>
      </c>
      <c r="K34" s="189">
        <v>21009</v>
      </c>
      <c r="L34" s="189">
        <v>21084.248737620943</v>
      </c>
      <c r="M34" s="189">
        <v>21587</v>
      </c>
      <c r="N34" s="189">
        <v>22819</v>
      </c>
      <c r="O34" s="190">
        <v>23409.86086870746</v>
      </c>
      <c r="P34" s="64"/>
    </row>
    <row r="35" spans="3:16" ht="13.5" thickBot="1">
      <c r="C35" s="26"/>
      <c r="D35" s="75"/>
      <c r="E35" s="40" t="s">
        <v>43</v>
      </c>
      <c r="F35" s="40"/>
      <c r="G35" s="40"/>
      <c r="H35" s="41"/>
      <c r="I35" s="42"/>
      <c r="J35" s="191" t="s">
        <v>45</v>
      </c>
      <c r="K35" s="191" t="s">
        <v>45</v>
      </c>
      <c r="L35" s="191">
        <v>20473.01865233445</v>
      </c>
      <c r="M35" s="191">
        <v>20870</v>
      </c>
      <c r="N35" s="191">
        <v>22279</v>
      </c>
      <c r="O35" s="192">
        <v>23790.336959669825</v>
      </c>
      <c r="P35" s="64"/>
    </row>
    <row r="36" spans="3:16" ht="13.5" thickBot="1">
      <c r="C36" s="26"/>
      <c r="D36" s="43" t="s">
        <v>208</v>
      </c>
      <c r="E36" s="44"/>
      <c r="F36" s="44"/>
      <c r="G36" s="44"/>
      <c r="H36" s="44"/>
      <c r="I36" s="44"/>
      <c r="J36" s="83"/>
      <c r="K36" s="83"/>
      <c r="L36" s="83"/>
      <c r="M36" s="83"/>
      <c r="N36" s="84"/>
      <c r="O36" s="84"/>
      <c r="P36" s="64"/>
    </row>
    <row r="37" spans="3:19" ht="12.75">
      <c r="C37" s="26"/>
      <c r="D37" s="67"/>
      <c r="E37" s="68" t="s">
        <v>33</v>
      </c>
      <c r="F37" s="68"/>
      <c r="G37" s="68"/>
      <c r="H37" s="69"/>
      <c r="I37" s="70"/>
      <c r="J37" s="187">
        <f aca="true" t="shared" si="0" ref="J37:O37">J13/J$61*100</f>
        <v>12978.579300543262</v>
      </c>
      <c r="K37" s="187">
        <f t="shared" si="0"/>
        <v>13496.715311070619</v>
      </c>
      <c r="L37" s="187">
        <f t="shared" si="0"/>
        <v>14080.12436828484</v>
      </c>
      <c r="M37" s="187">
        <f t="shared" si="0"/>
        <v>14715.010814042584</v>
      </c>
      <c r="N37" s="187">
        <f t="shared" si="0"/>
        <v>14942.587862257418</v>
      </c>
      <c r="O37" s="188">
        <f t="shared" si="0"/>
        <v>14503.176707627043</v>
      </c>
      <c r="P37" s="64"/>
      <c r="S37" s="140"/>
    </row>
    <row r="38" spans="3:16" ht="12.75">
      <c r="C38" s="26"/>
      <c r="D38" s="49"/>
      <c r="E38" s="50" t="s">
        <v>34</v>
      </c>
      <c r="F38" s="50"/>
      <c r="G38" s="50"/>
      <c r="H38" s="51"/>
      <c r="I38" s="52"/>
      <c r="J38" s="189">
        <f aca="true" t="shared" si="1" ref="J38:J46">J14/J$61*100</f>
        <v>14082.700512072111</v>
      </c>
      <c r="K38" s="189">
        <f aca="true" t="shared" si="2" ref="K38:O45">K14/K$61*100</f>
        <v>14434.911626350742</v>
      </c>
      <c r="L38" s="189">
        <f t="shared" si="2"/>
        <v>15201.301663332435</v>
      </c>
      <c r="M38" s="189">
        <f t="shared" si="2"/>
        <v>15730.23046028637</v>
      </c>
      <c r="N38" s="189">
        <f t="shared" si="2"/>
        <v>16363.224873881936</v>
      </c>
      <c r="O38" s="190">
        <f t="shared" si="2"/>
        <v>15995.2748808753</v>
      </c>
      <c r="P38" s="64"/>
    </row>
    <row r="39" spans="3:16" ht="12.75">
      <c r="C39" s="26"/>
      <c r="D39" s="49"/>
      <c r="E39" s="50" t="s">
        <v>35</v>
      </c>
      <c r="F39" s="50"/>
      <c r="G39" s="50"/>
      <c r="H39" s="51"/>
      <c r="I39" s="52"/>
      <c r="J39" s="189">
        <f t="shared" si="1"/>
        <v>12069.413277467725</v>
      </c>
      <c r="K39" s="189">
        <f t="shared" si="2"/>
        <v>12222.993005486234</v>
      </c>
      <c r="L39" s="189">
        <f t="shared" si="2"/>
        <v>12432.76448704621</v>
      </c>
      <c r="M39" s="189">
        <f t="shared" si="2"/>
        <v>12855.666148093083</v>
      </c>
      <c r="N39" s="189">
        <f t="shared" si="2"/>
        <v>13112.657939931754</v>
      </c>
      <c r="O39" s="190">
        <f t="shared" si="2"/>
        <v>12687.11120013197</v>
      </c>
      <c r="P39" s="64"/>
    </row>
    <row r="40" spans="3:16" ht="12.75">
      <c r="C40" s="26"/>
      <c r="D40" s="49"/>
      <c r="E40" s="50" t="s">
        <v>36</v>
      </c>
      <c r="F40" s="50"/>
      <c r="G40" s="50"/>
      <c r="H40" s="51"/>
      <c r="I40" s="52"/>
      <c r="J40" s="189">
        <f t="shared" si="1"/>
        <v>12446.80500059351</v>
      </c>
      <c r="K40" s="189">
        <f t="shared" si="2"/>
        <v>12622.16407742554</v>
      </c>
      <c r="L40" s="189">
        <f t="shared" si="2"/>
        <v>13132.602207723161</v>
      </c>
      <c r="M40" s="189">
        <f t="shared" si="2"/>
        <v>13574.088993199393</v>
      </c>
      <c r="N40" s="189">
        <f t="shared" si="2"/>
        <v>14013.611836724109</v>
      </c>
      <c r="O40" s="190">
        <f t="shared" si="2"/>
        <v>13743.709130633983</v>
      </c>
      <c r="P40" s="64"/>
    </row>
    <row r="41" spans="3:16" ht="12.75">
      <c r="C41" s="26"/>
      <c r="D41" s="49"/>
      <c r="E41" s="50" t="s">
        <v>37</v>
      </c>
      <c r="F41" s="50"/>
      <c r="G41" s="50"/>
      <c r="H41" s="51"/>
      <c r="I41" s="52"/>
      <c r="J41" s="189">
        <f t="shared" si="1"/>
        <v>16825.974113664277</v>
      </c>
      <c r="K41" s="189">
        <f t="shared" si="2"/>
        <v>17184.23209464052</v>
      </c>
      <c r="L41" s="189">
        <f t="shared" si="2"/>
        <v>18395.237391166127</v>
      </c>
      <c r="M41" s="189">
        <f t="shared" si="2"/>
        <v>19294.41086924027</v>
      </c>
      <c r="N41" s="189">
        <f t="shared" si="2"/>
        <v>20124.134213083966</v>
      </c>
      <c r="O41" s="190">
        <f t="shared" si="2"/>
        <v>19756.717859897195</v>
      </c>
      <c r="P41" s="64"/>
    </row>
    <row r="42" spans="3:16" ht="12.75">
      <c r="C42" s="26"/>
      <c r="D42" s="49"/>
      <c r="E42" s="50" t="s">
        <v>38</v>
      </c>
      <c r="F42" s="50"/>
      <c r="G42" s="50"/>
      <c r="H42" s="51"/>
      <c r="I42" s="52"/>
      <c r="J42" s="189">
        <f t="shared" si="1"/>
        <v>9459.075778225075</v>
      </c>
      <c r="K42" s="189">
        <f t="shared" si="2"/>
        <v>9499.579600489413</v>
      </c>
      <c r="L42" s="189">
        <f t="shared" si="2"/>
        <v>9566.083404030218</v>
      </c>
      <c r="M42" s="189">
        <f t="shared" si="2"/>
        <v>9948.803360481897</v>
      </c>
      <c r="N42" s="189">
        <f t="shared" si="2"/>
        <v>10254.400808354867</v>
      </c>
      <c r="O42" s="190">
        <f t="shared" si="2"/>
        <v>9972.816526702576</v>
      </c>
      <c r="P42" s="64"/>
    </row>
    <row r="43" spans="3:16" ht="12.75">
      <c r="C43" s="26"/>
      <c r="D43" s="49"/>
      <c r="E43" s="50" t="s">
        <v>39</v>
      </c>
      <c r="F43" s="50"/>
      <c r="G43" s="50"/>
      <c r="H43" s="51"/>
      <c r="I43" s="52"/>
      <c r="J43" s="189">
        <f t="shared" si="1"/>
        <v>14000.219470803404</v>
      </c>
      <c r="K43" s="189">
        <f t="shared" si="2"/>
        <v>14357.412416633728</v>
      </c>
      <c r="L43" s="189">
        <f t="shared" si="2"/>
        <v>14851.869961600056</v>
      </c>
      <c r="M43" s="189">
        <f t="shared" si="2"/>
        <v>15283.28939504405</v>
      </c>
      <c r="N43" s="189">
        <f t="shared" si="2"/>
        <v>15806.178920728511</v>
      </c>
      <c r="O43" s="190">
        <f t="shared" si="2"/>
        <v>15414.796929500028</v>
      </c>
      <c r="P43" s="64"/>
    </row>
    <row r="44" spans="3:16" ht="12.75">
      <c r="C44" s="26"/>
      <c r="D44" s="49"/>
      <c r="E44" s="50" t="s">
        <v>40</v>
      </c>
      <c r="F44" s="50"/>
      <c r="G44" s="50"/>
      <c r="H44" s="51"/>
      <c r="I44" s="52"/>
      <c r="J44" s="189">
        <f t="shared" si="1"/>
        <v>16107.235161394956</v>
      </c>
      <c r="K44" s="189">
        <f t="shared" si="2"/>
        <v>17416.35181193481</v>
      </c>
      <c r="L44" s="189">
        <f t="shared" si="2"/>
        <v>18352.53236282085</v>
      </c>
      <c r="M44" s="189">
        <f t="shared" si="2"/>
        <v>18747.95558244009</v>
      </c>
      <c r="N44" s="189">
        <f t="shared" si="2"/>
        <v>19168.834369642493</v>
      </c>
      <c r="O44" s="190">
        <f t="shared" si="2"/>
        <v>18710.353096865005</v>
      </c>
      <c r="P44" s="64"/>
    </row>
    <row r="45" spans="3:20" ht="12.75">
      <c r="C45" s="26"/>
      <c r="D45" s="49"/>
      <c r="E45" s="50" t="s">
        <v>41</v>
      </c>
      <c r="F45" s="50"/>
      <c r="G45" s="50"/>
      <c r="H45" s="51"/>
      <c r="I45" s="52"/>
      <c r="J45" s="189">
        <f t="shared" si="1"/>
        <v>18191.75602254959</v>
      </c>
      <c r="K45" s="189">
        <f t="shared" si="2"/>
        <v>18278.872428314786</v>
      </c>
      <c r="L45" s="189">
        <f t="shared" si="2"/>
        <v>18078.480050354985</v>
      </c>
      <c r="M45" s="189">
        <f t="shared" si="2"/>
        <v>17728.371277356044</v>
      </c>
      <c r="N45" s="189">
        <f t="shared" si="2"/>
        <v>18759.54145894135</v>
      </c>
      <c r="O45" s="190">
        <f t="shared" si="2"/>
        <v>18247.164427603624</v>
      </c>
      <c r="P45" s="64"/>
      <c r="S45" s="140"/>
      <c r="T45" s="140"/>
    </row>
    <row r="46" spans="3:20" ht="12.75">
      <c r="C46" s="26"/>
      <c r="D46" s="71"/>
      <c r="E46" s="72" t="s">
        <v>42</v>
      </c>
      <c r="F46" s="72"/>
      <c r="G46" s="72"/>
      <c r="H46" s="73"/>
      <c r="I46" s="74"/>
      <c r="J46" s="189">
        <f t="shared" si="1"/>
        <v>15662.96228001578</v>
      </c>
      <c r="K46" s="189">
        <f aca="true" t="shared" si="3" ref="K46:O47">K22/K$61*100</f>
        <v>15974.866511198292</v>
      </c>
      <c r="L46" s="189">
        <f t="shared" si="3"/>
        <v>16639.450511278574</v>
      </c>
      <c r="M46" s="189">
        <f t="shared" si="3"/>
        <v>16906.06955185162</v>
      </c>
      <c r="N46" s="189">
        <f t="shared" si="3"/>
        <v>17563.08147724443</v>
      </c>
      <c r="O46" s="190">
        <f t="shared" si="3"/>
        <v>17082.745583237862</v>
      </c>
      <c r="P46" s="64"/>
      <c r="S46" s="140"/>
      <c r="T46" s="140"/>
    </row>
    <row r="47" spans="3:20" ht="13.5" thickBot="1">
      <c r="C47" s="26"/>
      <c r="D47" s="75"/>
      <c r="E47" s="40" t="s">
        <v>43</v>
      </c>
      <c r="F47" s="40"/>
      <c r="G47" s="40"/>
      <c r="H47" s="41"/>
      <c r="I47" s="42"/>
      <c r="J47" s="191" t="s">
        <v>45</v>
      </c>
      <c r="K47" s="191" t="s">
        <v>45</v>
      </c>
      <c r="L47" s="191">
        <f t="shared" si="3"/>
        <v>16588.97595874664</v>
      </c>
      <c r="M47" s="191">
        <f t="shared" si="3"/>
        <v>16735.847857081593</v>
      </c>
      <c r="N47" s="191">
        <f t="shared" si="3"/>
        <v>17588.5561397362</v>
      </c>
      <c r="O47" s="192">
        <f t="shared" si="3"/>
        <v>17679.885404786313</v>
      </c>
      <c r="P47" s="64"/>
      <c r="S47" s="140"/>
      <c r="T47" s="140"/>
    </row>
    <row r="48" spans="3:20" ht="13.5" thickBot="1">
      <c r="C48" s="26"/>
      <c r="D48" s="43" t="s">
        <v>44</v>
      </c>
      <c r="E48" s="44"/>
      <c r="F48" s="44"/>
      <c r="G48" s="44"/>
      <c r="H48" s="44"/>
      <c r="I48" s="44"/>
      <c r="J48" s="83"/>
      <c r="K48" s="83"/>
      <c r="L48" s="83"/>
      <c r="M48" s="83"/>
      <c r="N48" s="84"/>
      <c r="O48" s="84"/>
      <c r="P48" s="64"/>
      <c r="S48" s="140"/>
      <c r="T48" s="140"/>
    </row>
    <row r="49" spans="3:20" ht="12.75">
      <c r="C49" s="26"/>
      <c r="D49" s="67"/>
      <c r="E49" s="68" t="s">
        <v>33</v>
      </c>
      <c r="F49" s="68"/>
      <c r="G49" s="68"/>
      <c r="H49" s="69"/>
      <c r="I49" s="70"/>
      <c r="J49" s="187">
        <f aca="true" t="shared" si="4" ref="J49:O49">J25/J$61*100</f>
        <v>13005.760552779542</v>
      </c>
      <c r="K49" s="187">
        <f t="shared" si="4"/>
        <v>13523.15621791525</v>
      </c>
      <c r="L49" s="187">
        <f t="shared" si="4"/>
        <v>14093.914931660554</v>
      </c>
      <c r="M49" s="187">
        <f t="shared" si="4"/>
        <v>14728.977722331405</v>
      </c>
      <c r="N49" s="187">
        <f t="shared" si="4"/>
        <v>14957.02350433609</v>
      </c>
      <c r="O49" s="188">
        <f t="shared" si="4"/>
        <v>14515.397779112129</v>
      </c>
      <c r="P49" s="64"/>
      <c r="S49" s="140"/>
      <c r="T49" s="140"/>
    </row>
    <row r="50" spans="3:20" ht="12.75">
      <c r="C50" s="26"/>
      <c r="D50" s="49"/>
      <c r="E50" s="50" t="s">
        <v>34</v>
      </c>
      <c r="F50" s="50"/>
      <c r="G50" s="50"/>
      <c r="H50" s="51"/>
      <c r="I50" s="52"/>
      <c r="J50" s="189">
        <f aca="true" t="shared" si="5" ref="J50:J58">J26/J$61*100</f>
        <v>17778.413531646176</v>
      </c>
      <c r="K50" s="189">
        <f aca="true" t="shared" si="6" ref="K50:O57">K26/K$61*100</f>
        <v>17926.02308525025</v>
      </c>
      <c r="L50" s="189">
        <f t="shared" si="6"/>
        <v>17653.781341564747</v>
      </c>
      <c r="M50" s="189">
        <f t="shared" si="6"/>
        <v>18009.455306668595</v>
      </c>
      <c r="N50" s="189">
        <f t="shared" si="6"/>
        <v>18590.559531079256</v>
      </c>
      <c r="O50" s="190">
        <f t="shared" si="6"/>
        <v>18200.888041205297</v>
      </c>
      <c r="P50" s="64"/>
      <c r="S50" s="140"/>
      <c r="T50" s="140"/>
    </row>
    <row r="51" spans="3:20" ht="12.75">
      <c r="C51" s="26"/>
      <c r="D51" s="49"/>
      <c r="E51" s="50" t="s">
        <v>35</v>
      </c>
      <c r="F51" s="50"/>
      <c r="G51" s="50"/>
      <c r="H51" s="51"/>
      <c r="I51" s="52"/>
      <c r="J51" s="189">
        <f t="shared" si="5"/>
        <v>15747.31789040423</v>
      </c>
      <c r="K51" s="189">
        <f t="shared" si="6"/>
        <v>15835.367933707661</v>
      </c>
      <c r="L51" s="189">
        <f t="shared" si="6"/>
        <v>16408.811775654438</v>
      </c>
      <c r="M51" s="189">
        <f t="shared" si="6"/>
        <v>16975.031161527677</v>
      </c>
      <c r="N51" s="189">
        <f t="shared" si="6"/>
        <v>17137.654613631825</v>
      </c>
      <c r="O51" s="190">
        <f t="shared" si="6"/>
        <v>16545.938376514863</v>
      </c>
      <c r="P51" s="64"/>
      <c r="S51" s="140"/>
      <c r="T51" s="140"/>
    </row>
    <row r="52" spans="3:20" ht="12.75">
      <c r="C52" s="26"/>
      <c r="D52" s="49"/>
      <c r="E52" s="50" t="s">
        <v>36</v>
      </c>
      <c r="F52" s="50"/>
      <c r="G52" s="50"/>
      <c r="H52" s="51"/>
      <c r="I52" s="52"/>
      <c r="J52" s="189">
        <f t="shared" si="5"/>
        <v>15117.529819873454</v>
      </c>
      <c r="K52" s="189">
        <f t="shared" si="6"/>
        <v>15400.304449072042</v>
      </c>
      <c r="L52" s="189">
        <f t="shared" si="6"/>
        <v>15534.716077909636</v>
      </c>
      <c r="M52" s="189">
        <f t="shared" si="6"/>
        <v>15973.778423572714</v>
      </c>
      <c r="N52" s="189">
        <f t="shared" si="6"/>
        <v>16294.443285154151</v>
      </c>
      <c r="O52" s="190">
        <f t="shared" si="6"/>
        <v>15922.71505795648</v>
      </c>
      <c r="P52" s="64"/>
      <c r="S52" s="140"/>
      <c r="T52" s="140"/>
    </row>
    <row r="53" spans="3:20" ht="12.75">
      <c r="C53" s="26"/>
      <c r="D53" s="49"/>
      <c r="E53" s="50" t="s">
        <v>37</v>
      </c>
      <c r="F53" s="50"/>
      <c r="G53" s="50"/>
      <c r="H53" s="51"/>
      <c r="I53" s="52"/>
      <c r="J53" s="189">
        <f t="shared" si="5"/>
        <v>18283.285888188846</v>
      </c>
      <c r="K53" s="189">
        <f t="shared" si="6"/>
        <v>18854.562315372554</v>
      </c>
      <c r="L53" s="189">
        <f t="shared" si="6"/>
        <v>19537.34268667502</v>
      </c>
      <c r="M53" s="189">
        <f t="shared" si="6"/>
        <v>20293.91774365913</v>
      </c>
      <c r="N53" s="189">
        <f t="shared" si="6"/>
        <v>21294.27037687272</v>
      </c>
      <c r="O53" s="190">
        <f t="shared" si="6"/>
        <v>20866.177826682706</v>
      </c>
      <c r="P53" s="64"/>
      <c r="S53" s="140"/>
      <c r="T53" s="140"/>
    </row>
    <row r="54" spans="3:20" ht="12.75">
      <c r="C54" s="26"/>
      <c r="D54" s="49"/>
      <c r="E54" s="50" t="s">
        <v>38</v>
      </c>
      <c r="F54" s="50"/>
      <c r="G54" s="50"/>
      <c r="H54" s="51"/>
      <c r="I54" s="52"/>
      <c r="J54" s="189">
        <f t="shared" si="5"/>
        <v>11155.56083159283</v>
      </c>
      <c r="K54" s="189">
        <f t="shared" si="6"/>
        <v>12109.935334840233</v>
      </c>
      <c r="L54" s="189">
        <f t="shared" si="6"/>
        <v>12745.4305678108</v>
      </c>
      <c r="M54" s="189">
        <f t="shared" si="6"/>
        <v>10999.813209215792</v>
      </c>
      <c r="N54" s="189">
        <f t="shared" si="6"/>
        <v>13795.378894711257</v>
      </c>
      <c r="O54" s="190">
        <f t="shared" si="6"/>
        <v>15538.712414214524</v>
      </c>
      <c r="P54" s="64"/>
      <c r="S54" s="140"/>
      <c r="T54" s="140"/>
    </row>
    <row r="55" spans="3:20" ht="12.75">
      <c r="C55" s="26"/>
      <c r="D55" s="49"/>
      <c r="E55" s="50" t="s">
        <v>39</v>
      </c>
      <c r="F55" s="50"/>
      <c r="G55" s="50"/>
      <c r="H55" s="51"/>
      <c r="I55" s="52"/>
      <c r="J55" s="189">
        <f t="shared" si="5"/>
        <v>16109.1097305147</v>
      </c>
      <c r="K55" s="189">
        <f t="shared" si="6"/>
        <v>16531.037310343945</v>
      </c>
      <c r="L55" s="189">
        <f t="shared" si="6"/>
        <v>17203.566960775493</v>
      </c>
      <c r="M55" s="189">
        <f t="shared" si="6"/>
        <v>17668.138985360496</v>
      </c>
      <c r="N55" s="189">
        <f t="shared" si="6"/>
        <v>18312.885709918934</v>
      </c>
      <c r="O55" s="190">
        <f t="shared" si="6"/>
        <v>17883.72202360677</v>
      </c>
      <c r="P55" s="64"/>
      <c r="S55" s="140"/>
      <c r="T55" s="140"/>
    </row>
    <row r="56" spans="3:16" ht="12.75">
      <c r="C56" s="26"/>
      <c r="D56" s="49"/>
      <c r="E56" s="50" t="s">
        <v>40</v>
      </c>
      <c r="F56" s="50"/>
      <c r="G56" s="50"/>
      <c r="H56" s="51"/>
      <c r="I56" s="52"/>
      <c r="J56" s="189">
        <f t="shared" si="5"/>
        <v>16932.982858641917</v>
      </c>
      <c r="K56" s="189">
        <f t="shared" si="6"/>
        <v>18362.75392589085</v>
      </c>
      <c r="L56" s="189">
        <f t="shared" si="6"/>
        <v>19393.65804275182</v>
      </c>
      <c r="M56" s="189">
        <f t="shared" si="6"/>
        <v>19798.965431173983</v>
      </c>
      <c r="N56" s="189">
        <f t="shared" si="6"/>
        <v>20237.921038880548</v>
      </c>
      <c r="O56" s="190">
        <f t="shared" si="6"/>
        <v>19712.30180760814</v>
      </c>
      <c r="P56" s="64"/>
    </row>
    <row r="57" spans="3:16" ht="12.75">
      <c r="C57" s="26"/>
      <c r="D57" s="49"/>
      <c r="E57" s="50" t="s">
        <v>41</v>
      </c>
      <c r="F57" s="50"/>
      <c r="G57" s="50"/>
      <c r="H57" s="51"/>
      <c r="I57" s="52"/>
      <c r="J57" s="189">
        <f t="shared" si="5"/>
        <v>19344.616031191767</v>
      </c>
      <c r="K57" s="189">
        <f t="shared" si="6"/>
        <v>19416.743178042285</v>
      </c>
      <c r="L57" s="189">
        <f t="shared" si="6"/>
        <v>19407.674455584445</v>
      </c>
      <c r="M57" s="189">
        <f t="shared" si="6"/>
        <v>18907.702095993493</v>
      </c>
      <c r="N57" s="189">
        <f t="shared" si="6"/>
        <v>20245.56343762808</v>
      </c>
      <c r="O57" s="190">
        <f t="shared" si="6"/>
        <v>19493.04403790978</v>
      </c>
      <c r="P57" s="64"/>
    </row>
    <row r="58" spans="3:16" ht="12.75">
      <c r="C58" s="26"/>
      <c r="D58" s="71"/>
      <c r="E58" s="72" t="s">
        <v>42</v>
      </c>
      <c r="F58" s="72"/>
      <c r="G58" s="72"/>
      <c r="H58" s="73"/>
      <c r="I58" s="74"/>
      <c r="J58" s="189">
        <f t="shared" si="5"/>
        <v>18974.388630042453</v>
      </c>
      <c r="K58" s="189">
        <f aca="true" t="shared" si="7" ref="K58:O59">K34/K$61*100</f>
        <v>19155.069375821295</v>
      </c>
      <c r="L58" s="189">
        <f t="shared" si="7"/>
        <v>18865.238291781294</v>
      </c>
      <c r="M58" s="189">
        <f t="shared" si="7"/>
        <v>18843.97807692574</v>
      </c>
      <c r="N58" s="189">
        <f t="shared" si="7"/>
        <v>19376.877446658636</v>
      </c>
      <c r="O58" s="190">
        <f t="shared" si="7"/>
        <v>18700.479918773195</v>
      </c>
      <c r="P58" s="64"/>
    </row>
    <row r="59" spans="3:16" ht="13.5" thickBot="1">
      <c r="C59" s="26"/>
      <c r="D59" s="75"/>
      <c r="E59" s="40" t="s">
        <v>43</v>
      </c>
      <c r="F59" s="40"/>
      <c r="G59" s="40"/>
      <c r="H59" s="41"/>
      <c r="I59" s="42"/>
      <c r="J59" s="191" t="s">
        <v>45</v>
      </c>
      <c r="K59" s="191" t="s">
        <v>45</v>
      </c>
      <c r="L59" s="191">
        <f t="shared" si="7"/>
        <v>18318.337078770055</v>
      </c>
      <c r="M59" s="191">
        <f t="shared" si="7"/>
        <v>18218.085999232884</v>
      </c>
      <c r="N59" s="191">
        <f t="shared" si="7"/>
        <v>18918.33352180673</v>
      </c>
      <c r="O59" s="192">
        <f t="shared" si="7"/>
        <v>19004.415321829176</v>
      </c>
      <c r="P59" s="64"/>
    </row>
    <row r="60" spans="3:16" ht="13.5" thickBot="1">
      <c r="C60" s="26"/>
      <c r="D60" s="43" t="s">
        <v>47</v>
      </c>
      <c r="E60" s="44"/>
      <c r="F60" s="44"/>
      <c r="G60" s="44"/>
      <c r="H60" s="44"/>
      <c r="I60" s="44"/>
      <c r="J60" s="45"/>
      <c r="K60" s="45"/>
      <c r="L60" s="45"/>
      <c r="M60" s="45"/>
      <c r="N60" s="46"/>
      <c r="O60" s="46"/>
      <c r="P60" s="64"/>
    </row>
    <row r="61" spans="3:19" ht="12.75">
      <c r="C61" s="26"/>
      <c r="D61" s="49"/>
      <c r="E61" s="50" t="s">
        <v>143</v>
      </c>
      <c r="F61" s="50"/>
      <c r="G61" s="50"/>
      <c r="H61" s="51"/>
      <c r="I61" s="52"/>
      <c r="J61" s="175">
        <v>106.69118459999999</v>
      </c>
      <c r="K61" s="175">
        <v>109.67853776879998</v>
      </c>
      <c r="L61" s="175">
        <v>111.76242998640717</v>
      </c>
      <c r="M61" s="175">
        <v>114.55649073606735</v>
      </c>
      <c r="N61" s="175">
        <v>117.76407247667723</v>
      </c>
      <c r="O61" s="176">
        <v>125.18320904270789</v>
      </c>
      <c r="P61" s="64"/>
      <c r="S61" s="140"/>
    </row>
    <row r="62" spans="3:16" ht="13.5" thickBot="1">
      <c r="C62" s="26"/>
      <c r="D62" s="75"/>
      <c r="E62" s="40" t="s">
        <v>48</v>
      </c>
      <c r="F62" s="40"/>
      <c r="G62" s="40"/>
      <c r="H62" s="41"/>
      <c r="I62" s="42"/>
      <c r="J62" s="173">
        <v>0.001</v>
      </c>
      <c r="K62" s="173">
        <v>0.028</v>
      </c>
      <c r="L62" s="173">
        <v>0.019</v>
      </c>
      <c r="M62" s="173">
        <v>0.025</v>
      </c>
      <c r="N62" s="173">
        <v>0.028</v>
      </c>
      <c r="O62" s="174">
        <v>0.063</v>
      </c>
      <c r="P62" s="64"/>
    </row>
    <row r="63" spans="4:16" ht="13.5">
      <c r="D63" s="65" t="s">
        <v>90</v>
      </c>
      <c r="E63" s="66"/>
      <c r="F63" s="66"/>
      <c r="G63" s="66"/>
      <c r="H63" s="66"/>
      <c r="I63" s="65"/>
      <c r="J63" s="65"/>
      <c r="K63" s="65"/>
      <c r="L63" s="65"/>
      <c r="M63" s="65"/>
      <c r="N63" s="65"/>
      <c r="O63" s="53" t="s">
        <v>95</v>
      </c>
      <c r="P63" s="56" t="s">
        <v>90</v>
      </c>
    </row>
    <row r="67" spans="10:14" ht="12.75">
      <c r="J67" s="151"/>
      <c r="K67" s="151"/>
      <c r="L67" s="151"/>
      <c r="M67" s="151"/>
      <c r="N67" s="151"/>
    </row>
    <row r="68" spans="10:14" ht="12.75">
      <c r="J68" s="151"/>
      <c r="K68" s="151"/>
      <c r="L68" s="151"/>
      <c r="M68" s="151"/>
      <c r="N68" s="151"/>
    </row>
    <row r="69" spans="10:14" ht="12.75">
      <c r="J69" s="151"/>
      <c r="K69" s="151"/>
      <c r="L69" s="151"/>
      <c r="M69" s="151"/>
      <c r="N69" s="151"/>
    </row>
    <row r="70" spans="10:14" ht="12.75">
      <c r="J70" s="151"/>
      <c r="K70" s="151"/>
      <c r="L70" s="151"/>
      <c r="M70" s="151"/>
      <c r="N70" s="151"/>
    </row>
    <row r="71" spans="10:14" ht="12.75">
      <c r="J71" s="151"/>
      <c r="K71" s="151"/>
      <c r="L71" s="151"/>
      <c r="M71" s="151"/>
      <c r="N71" s="151"/>
    </row>
    <row r="72" spans="10:14" ht="12.75">
      <c r="J72" s="151"/>
      <c r="K72" s="151"/>
      <c r="L72" s="151"/>
      <c r="M72" s="151"/>
      <c r="N72" s="151"/>
    </row>
    <row r="73" spans="10:14" ht="12.75">
      <c r="J73" s="151"/>
      <c r="K73" s="151"/>
      <c r="L73" s="151"/>
      <c r="M73" s="151"/>
      <c r="N73" s="151"/>
    </row>
    <row r="74" spans="10:14" ht="12.75">
      <c r="J74" s="151"/>
      <c r="K74" s="151"/>
      <c r="L74" s="151"/>
      <c r="M74" s="151"/>
      <c r="N74" s="151"/>
    </row>
    <row r="75" spans="10:14" ht="12.75">
      <c r="J75" s="151"/>
      <c r="K75" s="151"/>
      <c r="L75" s="151"/>
      <c r="M75" s="151"/>
      <c r="N75" s="151"/>
    </row>
    <row r="76" spans="10:14" ht="12.75">
      <c r="J76" s="151"/>
      <c r="K76" s="151"/>
      <c r="L76" s="151"/>
      <c r="M76" s="151"/>
      <c r="N76" s="151"/>
    </row>
    <row r="77" spans="10:14" ht="12.75">
      <c r="J77" s="151"/>
      <c r="K77" s="151"/>
      <c r="L77" s="151"/>
      <c r="M77" s="151"/>
      <c r="N77" s="151"/>
    </row>
  </sheetData>
  <sheetProtection/>
  <mergeCells count="8">
    <mergeCell ref="D6:O6"/>
    <mergeCell ref="D7:I11"/>
    <mergeCell ref="J7:J10"/>
    <mergeCell ref="O7:O10"/>
    <mergeCell ref="K7:K10"/>
    <mergeCell ref="L7:L10"/>
    <mergeCell ref="M7:M10"/>
    <mergeCell ref="N7:N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C3:U63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5.875" style="56" customWidth="1"/>
    <col min="9" max="9" width="1.12109375" style="56" customWidth="1"/>
    <col min="10" max="15" width="8.375" style="56" customWidth="1"/>
    <col min="16" max="39" width="1.75390625" style="56" customWidth="1"/>
    <col min="40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96</v>
      </c>
      <c r="E4" s="58"/>
      <c r="F4" s="58"/>
      <c r="G4" s="58"/>
      <c r="H4" s="17" t="s">
        <v>130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5" t="s">
        <v>137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6" s="61" customFormat="1" ht="21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  <c r="P6" s="16" t="s">
        <v>90</v>
      </c>
    </row>
    <row r="7" spans="3:16" ht="6" customHeight="1">
      <c r="C7" s="26"/>
      <c r="D7" s="254"/>
      <c r="E7" s="255"/>
      <c r="F7" s="255"/>
      <c r="G7" s="255"/>
      <c r="H7" s="255"/>
      <c r="I7" s="256"/>
      <c r="J7" s="250">
        <v>2003</v>
      </c>
      <c r="K7" s="250">
        <v>2004</v>
      </c>
      <c r="L7" s="250">
        <v>2005</v>
      </c>
      <c r="M7" s="250">
        <v>2006</v>
      </c>
      <c r="N7" s="250">
        <v>2007</v>
      </c>
      <c r="O7" s="252">
        <v>2008</v>
      </c>
      <c r="P7" s="64"/>
    </row>
    <row r="8" spans="3:16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51"/>
      <c r="N8" s="251"/>
      <c r="O8" s="253"/>
      <c r="P8" s="64"/>
    </row>
    <row r="9" spans="3:16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51"/>
      <c r="N9" s="251"/>
      <c r="O9" s="253"/>
      <c r="P9" s="64"/>
    </row>
    <row r="10" spans="3:16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51"/>
      <c r="N10" s="251"/>
      <c r="O10" s="253"/>
      <c r="P10" s="64"/>
    </row>
    <row r="11" spans="3:16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20"/>
      <c r="O11" s="21"/>
      <c r="P11" s="64"/>
    </row>
    <row r="12" spans="3:17" ht="14.25" thickBot="1" thickTop="1">
      <c r="C12" s="26"/>
      <c r="D12" s="22" t="s">
        <v>209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8"/>
      <c r="P12" s="64"/>
      <c r="Q12" s="85"/>
    </row>
    <row r="13" spans="3:17" ht="12.75">
      <c r="C13" s="26"/>
      <c r="D13" s="67"/>
      <c r="E13" s="68" t="s">
        <v>33</v>
      </c>
      <c r="F13" s="68"/>
      <c r="G13" s="68"/>
      <c r="H13" s="69"/>
      <c r="I13" s="70"/>
      <c r="J13" s="187">
        <v>13882</v>
      </c>
      <c r="K13" s="187">
        <v>14839</v>
      </c>
      <c r="L13" s="187">
        <v>15772.300960364028</v>
      </c>
      <c r="M13" s="187">
        <v>16899</v>
      </c>
      <c r="N13" s="187">
        <v>17625</v>
      </c>
      <c r="O13" s="188">
        <v>18179.333257021102</v>
      </c>
      <c r="P13" s="64"/>
      <c r="Q13" s="85"/>
    </row>
    <row r="14" spans="3:17" ht="12.75">
      <c r="C14" s="26"/>
      <c r="D14" s="49"/>
      <c r="E14" s="50" t="s">
        <v>34</v>
      </c>
      <c r="F14" s="50"/>
      <c r="G14" s="50"/>
      <c r="H14" s="50"/>
      <c r="I14" s="52"/>
      <c r="J14" s="189">
        <v>15028</v>
      </c>
      <c r="K14" s="189">
        <v>15851</v>
      </c>
      <c r="L14" s="189">
        <v>17010.71355405915</v>
      </c>
      <c r="M14" s="189">
        <v>18045</v>
      </c>
      <c r="N14" s="189">
        <v>19301</v>
      </c>
      <c r="O14" s="190">
        <v>20032.23858817575</v>
      </c>
      <c r="P14" s="64"/>
      <c r="Q14" s="85"/>
    </row>
    <row r="15" spans="3:17" ht="12.75">
      <c r="C15" s="26"/>
      <c r="D15" s="49"/>
      <c r="E15" s="50" t="s">
        <v>35</v>
      </c>
      <c r="F15" s="50"/>
      <c r="G15" s="50"/>
      <c r="H15" s="51"/>
      <c r="I15" s="52"/>
      <c r="J15" s="189">
        <v>12874</v>
      </c>
      <c r="K15" s="189">
        <v>13391</v>
      </c>
      <c r="L15" s="189">
        <v>13860.725026063084</v>
      </c>
      <c r="M15" s="189">
        <v>14683</v>
      </c>
      <c r="N15" s="189">
        <v>15371</v>
      </c>
      <c r="O15" s="190">
        <v>15784.728590457196</v>
      </c>
      <c r="P15" s="64"/>
      <c r="Q15" s="85"/>
    </row>
    <row r="16" spans="3:17" ht="12.75">
      <c r="C16" s="26"/>
      <c r="D16" s="49"/>
      <c r="E16" s="50" t="s">
        <v>36</v>
      </c>
      <c r="F16" s="50"/>
      <c r="G16" s="50"/>
      <c r="H16" s="51"/>
      <c r="I16" s="52"/>
      <c r="J16" s="189">
        <v>13294.330379792136</v>
      </c>
      <c r="K16" s="189">
        <v>13836.669648213025</v>
      </c>
      <c r="L16" s="189">
        <v>14663.439516693179</v>
      </c>
      <c r="M16" s="189">
        <v>15534</v>
      </c>
      <c r="N16" s="189">
        <v>16501</v>
      </c>
      <c r="O16" s="190">
        <v>17153.12161344724</v>
      </c>
      <c r="P16" s="64"/>
      <c r="Q16" s="85"/>
    </row>
    <row r="17" spans="3:17" ht="12.75">
      <c r="C17" s="26"/>
      <c r="D17" s="49"/>
      <c r="E17" s="50" t="s">
        <v>37</v>
      </c>
      <c r="F17" s="50"/>
      <c r="G17" s="50"/>
      <c r="H17" s="51"/>
      <c r="I17" s="52"/>
      <c r="J17" s="189">
        <v>18097.934090750125</v>
      </c>
      <c r="K17" s="189">
        <v>18847.41448819855</v>
      </c>
      <c r="L17" s="189">
        <v>20670.041405102176</v>
      </c>
      <c r="M17" s="189">
        <v>22274</v>
      </c>
      <c r="N17" s="189">
        <v>23797</v>
      </c>
      <c r="O17" s="190">
        <v>24842.14461258077</v>
      </c>
      <c r="P17" s="64"/>
      <c r="Q17" s="85"/>
    </row>
    <row r="18" spans="3:17" ht="12.75">
      <c r="C18" s="26"/>
      <c r="D18" s="49"/>
      <c r="E18" s="50" t="s">
        <v>38</v>
      </c>
      <c r="F18" s="50"/>
      <c r="G18" s="50"/>
      <c r="H18" s="51"/>
      <c r="I18" s="52"/>
      <c r="J18" s="189">
        <v>10063</v>
      </c>
      <c r="K18" s="189">
        <v>10384</v>
      </c>
      <c r="L18" s="189">
        <v>10656.266226180418</v>
      </c>
      <c r="M18" s="189">
        <v>11359</v>
      </c>
      <c r="N18" s="189">
        <v>12028</v>
      </c>
      <c r="O18" s="190">
        <v>12454.933750995238</v>
      </c>
      <c r="P18" s="64"/>
      <c r="Q18" s="85"/>
    </row>
    <row r="19" spans="3:17" ht="12.75">
      <c r="C19" s="26"/>
      <c r="D19" s="49"/>
      <c r="E19" s="50" t="s">
        <v>39</v>
      </c>
      <c r="F19" s="50"/>
      <c r="G19" s="50"/>
      <c r="H19" s="51"/>
      <c r="I19" s="52"/>
      <c r="J19" s="189">
        <v>15024</v>
      </c>
      <c r="K19" s="189">
        <v>15838</v>
      </c>
      <c r="L19" s="189">
        <v>16709.356768285947</v>
      </c>
      <c r="M19" s="189">
        <v>17623</v>
      </c>
      <c r="N19" s="189">
        <v>18731</v>
      </c>
      <c r="O19" s="190">
        <v>19430.5058392865</v>
      </c>
      <c r="P19" s="64"/>
      <c r="Q19" s="85"/>
    </row>
    <row r="20" spans="3:17" ht="12.75">
      <c r="C20" s="26"/>
      <c r="D20" s="49"/>
      <c r="E20" s="50" t="s">
        <v>40</v>
      </c>
      <c r="F20" s="50"/>
      <c r="G20" s="50"/>
      <c r="H20" s="51"/>
      <c r="I20" s="52"/>
      <c r="J20" s="189">
        <v>17239</v>
      </c>
      <c r="K20" s="189">
        <v>19195</v>
      </c>
      <c r="L20" s="189">
        <v>20639.0311432075</v>
      </c>
      <c r="M20" s="189">
        <v>21583</v>
      </c>
      <c r="N20" s="189">
        <v>22677</v>
      </c>
      <c r="O20" s="190">
        <v>23441.13877049775</v>
      </c>
      <c r="P20" s="64"/>
      <c r="Q20" s="85"/>
    </row>
    <row r="21" spans="3:17" ht="12.75">
      <c r="C21" s="26"/>
      <c r="D21" s="49"/>
      <c r="E21" s="50" t="s">
        <v>41</v>
      </c>
      <c r="F21" s="50"/>
      <c r="G21" s="50"/>
      <c r="H21" s="51"/>
      <c r="I21" s="52"/>
      <c r="J21" s="189">
        <v>19533</v>
      </c>
      <c r="K21" s="189">
        <v>20059</v>
      </c>
      <c r="L21" s="189">
        <v>20337.427482333813</v>
      </c>
      <c r="M21" s="189">
        <v>20441</v>
      </c>
      <c r="N21" s="189">
        <v>22334</v>
      </c>
      <c r="O21" s="190">
        <v>23282.9983749544</v>
      </c>
      <c r="P21" s="64"/>
      <c r="Q21" s="85"/>
    </row>
    <row r="22" spans="3:17" ht="12.75">
      <c r="C22" s="26"/>
      <c r="D22" s="71"/>
      <c r="E22" s="72" t="s">
        <v>42</v>
      </c>
      <c r="F22" s="72"/>
      <c r="G22" s="72"/>
      <c r="H22" s="73"/>
      <c r="I22" s="74"/>
      <c r="J22" s="189">
        <v>16768</v>
      </c>
      <c r="K22" s="189">
        <v>17566</v>
      </c>
      <c r="L22" s="189">
        <v>18653.412220932605</v>
      </c>
      <c r="M22" s="189">
        <v>19378</v>
      </c>
      <c r="N22" s="189">
        <v>20705</v>
      </c>
      <c r="O22" s="190">
        <v>21363.76920229782</v>
      </c>
      <c r="P22" s="64"/>
      <c r="Q22" s="85"/>
    </row>
    <row r="23" spans="3:17" ht="13.5" thickBot="1">
      <c r="C23" s="26"/>
      <c r="D23" s="75"/>
      <c r="E23" s="40" t="s">
        <v>43</v>
      </c>
      <c r="F23" s="40"/>
      <c r="G23" s="40"/>
      <c r="H23" s="41"/>
      <c r="I23" s="42"/>
      <c r="J23" s="191" t="s">
        <v>45</v>
      </c>
      <c r="K23" s="191" t="s">
        <v>45</v>
      </c>
      <c r="L23" s="191">
        <v>18540.242641356133</v>
      </c>
      <c r="M23" s="191">
        <v>19740</v>
      </c>
      <c r="N23" s="191">
        <v>20934</v>
      </c>
      <c r="O23" s="192">
        <v>22217.793309582758</v>
      </c>
      <c r="P23" s="64"/>
      <c r="Q23" s="85"/>
    </row>
    <row r="24" spans="3:17" ht="13.5" thickBot="1">
      <c r="C24" s="26"/>
      <c r="D24" s="43" t="s">
        <v>44</v>
      </c>
      <c r="E24" s="44"/>
      <c r="F24" s="44"/>
      <c r="G24" s="44"/>
      <c r="H24" s="44"/>
      <c r="I24" s="44"/>
      <c r="J24" s="79"/>
      <c r="K24" s="79"/>
      <c r="L24" s="79"/>
      <c r="M24" s="79"/>
      <c r="N24" s="80"/>
      <c r="O24" s="80"/>
      <c r="P24" s="64"/>
      <c r="Q24" s="85"/>
    </row>
    <row r="25" spans="3:17" ht="12.75">
      <c r="C25" s="26"/>
      <c r="D25" s="67"/>
      <c r="E25" s="68" t="s">
        <v>33</v>
      </c>
      <c r="F25" s="68"/>
      <c r="G25" s="68"/>
      <c r="H25" s="69"/>
      <c r="I25" s="70"/>
      <c r="J25" s="187">
        <v>13908</v>
      </c>
      <c r="K25" s="187">
        <v>14868</v>
      </c>
      <c r="L25" s="187">
        <v>15786.136897740425</v>
      </c>
      <c r="M25" s="187">
        <v>16913</v>
      </c>
      <c r="N25" s="187">
        <v>17639</v>
      </c>
      <c r="O25" s="188">
        <v>18190.922262355733</v>
      </c>
      <c r="P25" s="64"/>
      <c r="Q25" s="85"/>
    </row>
    <row r="26" spans="3:17" ht="12.75">
      <c r="C26" s="26"/>
      <c r="D26" s="49"/>
      <c r="E26" s="50" t="s">
        <v>34</v>
      </c>
      <c r="F26" s="50"/>
      <c r="G26" s="50"/>
      <c r="H26" s="50"/>
      <c r="I26" s="52"/>
      <c r="J26" s="189">
        <v>19021</v>
      </c>
      <c r="K26" s="189">
        <v>19746</v>
      </c>
      <c r="L26" s="189">
        <v>19785.25569994054</v>
      </c>
      <c r="M26" s="189">
        <v>20681</v>
      </c>
      <c r="N26" s="189">
        <v>21956</v>
      </c>
      <c r="O26" s="190">
        <v>22824.236175827144</v>
      </c>
      <c r="P26" s="64"/>
      <c r="Q26" s="85"/>
    </row>
    <row r="27" spans="3:17" ht="12.75">
      <c r="C27" s="26"/>
      <c r="D27" s="49"/>
      <c r="E27" s="50" t="s">
        <v>35</v>
      </c>
      <c r="F27" s="50"/>
      <c r="G27" s="50"/>
      <c r="H27" s="51"/>
      <c r="I27" s="52"/>
      <c r="J27" s="189">
        <v>16886</v>
      </c>
      <c r="K27" s="189">
        <v>17444</v>
      </c>
      <c r="L27" s="189">
        <v>18408.915007296884</v>
      </c>
      <c r="M27" s="189">
        <v>19509</v>
      </c>
      <c r="N27" s="189">
        <v>20188</v>
      </c>
      <c r="O27" s="190">
        <v>20710.019219417718</v>
      </c>
      <c r="P27" s="64"/>
      <c r="Q27" s="85"/>
    </row>
    <row r="28" spans="3:17" ht="12.75">
      <c r="C28" s="26"/>
      <c r="D28" s="49"/>
      <c r="E28" s="50" t="s">
        <v>36</v>
      </c>
      <c r="F28" s="50"/>
      <c r="G28" s="50"/>
      <c r="H28" s="51"/>
      <c r="I28" s="52"/>
      <c r="J28" s="189">
        <v>16185.426612941266</v>
      </c>
      <c r="K28" s="189">
        <v>16930.89018920104</v>
      </c>
      <c r="L28" s="189">
        <v>17383.188876098404</v>
      </c>
      <c r="M28" s="189">
        <v>18309</v>
      </c>
      <c r="N28" s="189">
        <v>19220</v>
      </c>
      <c r="O28" s="190">
        <v>19893.266508718832</v>
      </c>
      <c r="P28" s="64"/>
      <c r="Q28" s="85"/>
    </row>
    <row r="29" spans="3:17" ht="12.75">
      <c r="C29" s="26"/>
      <c r="D29" s="49"/>
      <c r="E29" s="50" t="s">
        <v>37</v>
      </c>
      <c r="F29" s="50"/>
      <c r="G29" s="50"/>
      <c r="H29" s="51"/>
      <c r="I29" s="52"/>
      <c r="J29" s="189">
        <v>19804.371719564966</v>
      </c>
      <c r="K29" s="189">
        <v>20679.408250207813</v>
      </c>
      <c r="L29" s="189">
        <v>21967.7907241397</v>
      </c>
      <c r="M29" s="189">
        <v>23401</v>
      </c>
      <c r="N29" s="189">
        <v>25115</v>
      </c>
      <c r="O29" s="190">
        <v>26134.78180151098</v>
      </c>
      <c r="P29" s="64"/>
      <c r="Q29" s="85"/>
    </row>
    <row r="30" spans="3:17" ht="12.75">
      <c r="C30" s="26"/>
      <c r="D30" s="49"/>
      <c r="E30" s="50" t="s">
        <v>38</v>
      </c>
      <c r="F30" s="50"/>
      <c r="G30" s="50"/>
      <c r="H30" s="51"/>
      <c r="I30" s="52"/>
      <c r="J30" s="189" t="s">
        <v>45</v>
      </c>
      <c r="K30" s="189" t="s">
        <v>45</v>
      </c>
      <c r="L30" s="189">
        <v>15842.549700829955</v>
      </c>
      <c r="M30" s="189" t="s">
        <v>46</v>
      </c>
      <c r="N30" s="189" t="s">
        <v>45</v>
      </c>
      <c r="O30" s="190" t="s">
        <v>45</v>
      </c>
      <c r="P30" s="64"/>
      <c r="Q30" s="85"/>
    </row>
    <row r="31" spans="3:17" ht="12.75">
      <c r="C31" s="26"/>
      <c r="D31" s="49"/>
      <c r="E31" s="50" t="s">
        <v>39</v>
      </c>
      <c r="F31" s="50"/>
      <c r="G31" s="50"/>
      <c r="H31" s="51"/>
      <c r="I31" s="52"/>
      <c r="J31" s="189">
        <v>17346</v>
      </c>
      <c r="K31" s="189">
        <v>18326</v>
      </c>
      <c r="L31" s="189">
        <v>19416.456615638905</v>
      </c>
      <c r="M31" s="189">
        <v>20471</v>
      </c>
      <c r="N31" s="189">
        <v>21764</v>
      </c>
      <c r="O31" s="190">
        <v>22600.352038598005</v>
      </c>
      <c r="P31" s="64"/>
      <c r="Q31" s="85"/>
    </row>
    <row r="32" spans="3:17" ht="12.75">
      <c r="C32" s="26"/>
      <c r="D32" s="49"/>
      <c r="E32" s="50" t="s">
        <v>40</v>
      </c>
      <c r="F32" s="50"/>
      <c r="G32" s="50"/>
      <c r="H32" s="51"/>
      <c r="I32" s="52"/>
      <c r="J32" s="189">
        <v>18152</v>
      </c>
      <c r="K32" s="189">
        <v>20270</v>
      </c>
      <c r="L32" s="189">
        <v>21840.600576655223</v>
      </c>
      <c r="M32" s="189">
        <v>22821</v>
      </c>
      <c r="N32" s="189">
        <v>23975</v>
      </c>
      <c r="O32" s="190">
        <v>24732.345881556244</v>
      </c>
      <c r="P32" s="64"/>
      <c r="Q32" s="85"/>
    </row>
    <row r="33" spans="3:17" ht="12.75">
      <c r="C33" s="26"/>
      <c r="D33" s="49"/>
      <c r="E33" s="50" t="s">
        <v>41</v>
      </c>
      <c r="F33" s="50"/>
      <c r="G33" s="50"/>
      <c r="H33" s="51"/>
      <c r="I33" s="52"/>
      <c r="J33" s="189">
        <v>20797</v>
      </c>
      <c r="K33" s="189">
        <v>21314</v>
      </c>
      <c r="L33" s="189">
        <v>21775.713700493052</v>
      </c>
      <c r="M33" s="189">
        <v>21745</v>
      </c>
      <c r="N33" s="189">
        <v>23974</v>
      </c>
      <c r="O33" s="190">
        <v>24828.585464312226</v>
      </c>
      <c r="P33" s="64"/>
      <c r="Q33" s="85"/>
    </row>
    <row r="34" spans="3:17" ht="12.75">
      <c r="C34" s="26"/>
      <c r="D34" s="71"/>
      <c r="E34" s="72" t="s">
        <v>42</v>
      </c>
      <c r="F34" s="72"/>
      <c r="G34" s="72"/>
      <c r="H34" s="73"/>
      <c r="I34" s="74"/>
      <c r="J34" s="189">
        <v>20364</v>
      </c>
      <c r="K34" s="189">
        <v>21163</v>
      </c>
      <c r="L34" s="189">
        <v>21201.80391941333</v>
      </c>
      <c r="M34" s="189">
        <v>21620</v>
      </c>
      <c r="N34" s="189">
        <v>22863</v>
      </c>
      <c r="O34" s="190">
        <v>23394.15261199531</v>
      </c>
      <c r="P34" s="64"/>
      <c r="Q34" s="85"/>
    </row>
    <row r="35" spans="3:17" ht="13.5" thickBot="1">
      <c r="C35" s="26"/>
      <c r="D35" s="75"/>
      <c r="E35" s="40" t="s">
        <v>43</v>
      </c>
      <c r="F35" s="40"/>
      <c r="G35" s="40"/>
      <c r="H35" s="41"/>
      <c r="I35" s="42"/>
      <c r="J35" s="191" t="s">
        <v>45</v>
      </c>
      <c r="K35" s="191" t="s">
        <v>45</v>
      </c>
      <c r="L35" s="191">
        <v>20473.01865233445</v>
      </c>
      <c r="M35" s="191">
        <v>21385</v>
      </c>
      <c r="N35" s="191">
        <v>22516</v>
      </c>
      <c r="O35" s="192">
        <v>23938.583834136603</v>
      </c>
      <c r="P35" s="64"/>
      <c r="Q35" s="85"/>
    </row>
    <row r="36" spans="3:17" ht="13.5" thickBot="1">
      <c r="C36" s="26"/>
      <c r="D36" s="43" t="s">
        <v>208</v>
      </c>
      <c r="E36" s="44"/>
      <c r="F36" s="44"/>
      <c r="G36" s="44"/>
      <c r="H36" s="44"/>
      <c r="I36" s="44"/>
      <c r="J36" s="79"/>
      <c r="K36" s="79"/>
      <c r="L36" s="79"/>
      <c r="M36" s="79"/>
      <c r="N36" s="80"/>
      <c r="O36" s="80"/>
      <c r="P36" s="64"/>
      <c r="Q36" s="85"/>
    </row>
    <row r="37" spans="3:21" ht="12.75">
      <c r="C37" s="26"/>
      <c r="D37" s="67"/>
      <c r="E37" s="68" t="s">
        <v>33</v>
      </c>
      <c r="F37" s="68"/>
      <c r="G37" s="68"/>
      <c r="H37" s="69"/>
      <c r="I37" s="70"/>
      <c r="J37" s="187">
        <f aca="true" t="shared" si="0" ref="J37:O37">J13/J$61*100</f>
        <v>13011.384260138771</v>
      </c>
      <c r="K37" s="187">
        <f t="shared" si="0"/>
        <v>13529.538505774297</v>
      </c>
      <c r="L37" s="187">
        <f t="shared" si="0"/>
        <v>14112.346127658728</v>
      </c>
      <c r="M37" s="187">
        <f t="shared" si="0"/>
        <v>14751.673948300742</v>
      </c>
      <c r="N37" s="187">
        <f t="shared" si="0"/>
        <v>14966.364213916408</v>
      </c>
      <c r="O37" s="188">
        <f t="shared" si="0"/>
        <v>14522.181845345556</v>
      </c>
      <c r="P37" s="64"/>
      <c r="Q37" s="85"/>
      <c r="T37" s="140"/>
      <c r="U37" s="140"/>
    </row>
    <row r="38" spans="3:17" ht="12.75">
      <c r="C38" s="26"/>
      <c r="D38" s="49"/>
      <c r="E38" s="50" t="s">
        <v>34</v>
      </c>
      <c r="F38" s="50"/>
      <c r="G38" s="50"/>
      <c r="H38" s="50"/>
      <c r="I38" s="52"/>
      <c r="J38" s="189">
        <f aca="true" t="shared" si="1" ref="J38:J46">J14/J$61*100</f>
        <v>14085.512365751729</v>
      </c>
      <c r="K38" s="189">
        <f aca="true" t="shared" si="2" ref="K38:O45">K14/K$61*100</f>
        <v>14452.234979111017</v>
      </c>
      <c r="L38" s="189">
        <f t="shared" si="2"/>
        <v>15220.422065024926</v>
      </c>
      <c r="M38" s="189">
        <f t="shared" si="2"/>
        <v>15752.053754487657</v>
      </c>
      <c r="N38" s="189">
        <f t="shared" si="2"/>
        <v>16389.548691790103</v>
      </c>
      <c r="O38" s="190">
        <f t="shared" si="2"/>
        <v>16002.336688254643</v>
      </c>
      <c r="P38" s="64"/>
      <c r="Q38" s="85"/>
    </row>
    <row r="39" spans="3:17" ht="12.75">
      <c r="C39" s="26"/>
      <c r="D39" s="49"/>
      <c r="E39" s="50" t="s">
        <v>35</v>
      </c>
      <c r="F39" s="50"/>
      <c r="G39" s="50"/>
      <c r="H39" s="51"/>
      <c r="I39" s="52"/>
      <c r="J39" s="189">
        <f t="shared" si="1"/>
        <v>12066.601423788112</v>
      </c>
      <c r="K39" s="189">
        <f t="shared" si="2"/>
        <v>12209.316674359703</v>
      </c>
      <c r="L39" s="189">
        <f t="shared" si="2"/>
        <v>12401.953883562535</v>
      </c>
      <c r="M39" s="189">
        <f t="shared" si="2"/>
        <v>12817.257150298823</v>
      </c>
      <c r="N39" s="189">
        <f t="shared" si="2"/>
        <v>13052.36790536789</v>
      </c>
      <c r="O39" s="190">
        <f t="shared" si="2"/>
        <v>12609.301767517423</v>
      </c>
      <c r="P39" s="64"/>
      <c r="Q39" s="85"/>
    </row>
    <row r="40" spans="3:17" ht="12.75">
      <c r="C40" s="26"/>
      <c r="D40" s="49"/>
      <c r="E40" s="50" t="s">
        <v>36</v>
      </c>
      <c r="F40" s="50"/>
      <c r="G40" s="50"/>
      <c r="H40" s="51"/>
      <c r="I40" s="52"/>
      <c r="J40" s="189">
        <f t="shared" si="1"/>
        <v>12460.570598812283</v>
      </c>
      <c r="K40" s="189">
        <f t="shared" si="2"/>
        <v>12615.658386493471</v>
      </c>
      <c r="L40" s="189">
        <f t="shared" si="2"/>
        <v>13120.186737597405</v>
      </c>
      <c r="M40" s="189">
        <f t="shared" si="2"/>
        <v>13560.122084910572</v>
      </c>
      <c r="N40" s="189">
        <f t="shared" si="2"/>
        <v>14011.913525891325</v>
      </c>
      <c r="O40" s="190">
        <f t="shared" si="2"/>
        <v>13702.414041483175</v>
      </c>
      <c r="P40" s="64"/>
      <c r="Q40" s="85"/>
    </row>
    <row r="41" spans="3:17" ht="12.75">
      <c r="C41" s="26"/>
      <c r="D41" s="49"/>
      <c r="E41" s="50" t="s">
        <v>37</v>
      </c>
      <c r="F41" s="50"/>
      <c r="G41" s="50"/>
      <c r="H41" s="51"/>
      <c r="I41" s="52"/>
      <c r="J41" s="189">
        <f t="shared" si="1"/>
        <v>16962.914188835548</v>
      </c>
      <c r="K41" s="189">
        <f t="shared" si="2"/>
        <v>17184.23209464052</v>
      </c>
      <c r="L41" s="189">
        <f t="shared" si="2"/>
        <v>18494.624184187942</v>
      </c>
      <c r="M41" s="189">
        <f t="shared" si="2"/>
        <v>19443.68220157706</v>
      </c>
      <c r="N41" s="189">
        <f t="shared" si="2"/>
        <v>20207.351443890424</v>
      </c>
      <c r="O41" s="190">
        <f t="shared" si="2"/>
        <v>19844.629964794676</v>
      </c>
      <c r="P41" s="64"/>
      <c r="Q41" s="85"/>
    </row>
    <row r="42" spans="3:17" ht="12.75">
      <c r="C42" s="26"/>
      <c r="D42" s="49"/>
      <c r="E42" s="50" t="s">
        <v>38</v>
      </c>
      <c r="F42" s="50"/>
      <c r="G42" s="50"/>
      <c r="H42" s="51"/>
      <c r="I42" s="52"/>
      <c r="J42" s="189">
        <f t="shared" si="1"/>
        <v>9431.894525988795</v>
      </c>
      <c r="K42" s="189">
        <f t="shared" si="2"/>
        <v>9467.668161194171</v>
      </c>
      <c r="L42" s="189">
        <f t="shared" si="2"/>
        <v>9534.748150587331</v>
      </c>
      <c r="M42" s="189">
        <f t="shared" si="2"/>
        <v>9915.631953295942</v>
      </c>
      <c r="N42" s="189">
        <f t="shared" si="2"/>
        <v>10213.64134836803</v>
      </c>
      <c r="O42" s="190">
        <f t="shared" si="2"/>
        <v>9949.364492442493</v>
      </c>
      <c r="P42" s="64"/>
      <c r="Q42" s="85"/>
    </row>
    <row r="43" spans="3:17" ht="12.75">
      <c r="C43" s="26"/>
      <c r="D43" s="49"/>
      <c r="E43" s="50" t="s">
        <v>39</v>
      </c>
      <c r="F43" s="50"/>
      <c r="G43" s="50"/>
      <c r="H43" s="51"/>
      <c r="I43" s="52"/>
      <c r="J43" s="189">
        <f t="shared" si="1"/>
        <v>14081.763227512241</v>
      </c>
      <c r="K43" s="189">
        <f t="shared" si="2"/>
        <v>14440.382158801356</v>
      </c>
      <c r="L43" s="189">
        <f t="shared" si="2"/>
        <v>14950.78155541015</v>
      </c>
      <c r="M43" s="189">
        <f t="shared" si="2"/>
        <v>15383.676548369962</v>
      </c>
      <c r="N43" s="189">
        <f t="shared" si="2"/>
        <v>15905.530104446421</v>
      </c>
      <c r="O43" s="190">
        <f t="shared" si="2"/>
        <v>15521.655010982766</v>
      </c>
      <c r="P43" s="64"/>
      <c r="Q43" s="85"/>
    </row>
    <row r="44" spans="3:17" ht="12.75">
      <c r="C44" s="26"/>
      <c r="D44" s="49"/>
      <c r="E44" s="50" t="s">
        <v>40</v>
      </c>
      <c r="F44" s="50"/>
      <c r="G44" s="50"/>
      <c r="H44" s="51"/>
      <c r="I44" s="52"/>
      <c r="J44" s="189">
        <f t="shared" si="1"/>
        <v>16157.848527628028</v>
      </c>
      <c r="K44" s="189">
        <f t="shared" si="2"/>
        <v>17501.14506491931</v>
      </c>
      <c r="L44" s="189">
        <f t="shared" si="2"/>
        <v>18466.877595375896</v>
      </c>
      <c r="M44" s="189">
        <f t="shared" si="2"/>
        <v>18840.486349853538</v>
      </c>
      <c r="N44" s="189">
        <f t="shared" si="2"/>
        <v>19256.297377530915</v>
      </c>
      <c r="O44" s="190">
        <f t="shared" si="2"/>
        <v>18725.46561935515</v>
      </c>
      <c r="P44" s="64"/>
      <c r="Q44" s="85"/>
    </row>
    <row r="45" spans="3:21" ht="12.75">
      <c r="C45" s="26"/>
      <c r="D45" s="49"/>
      <c r="E45" s="50" t="s">
        <v>41</v>
      </c>
      <c r="F45" s="50"/>
      <c r="G45" s="50"/>
      <c r="H45" s="51"/>
      <c r="I45" s="52"/>
      <c r="J45" s="189">
        <f t="shared" si="1"/>
        <v>18307.97930797368</v>
      </c>
      <c r="K45" s="189">
        <f t="shared" si="2"/>
        <v>18288.901737807577</v>
      </c>
      <c r="L45" s="189">
        <f t="shared" si="2"/>
        <v>18197.01619301522</v>
      </c>
      <c r="M45" s="189">
        <f t="shared" si="2"/>
        <v>17843.59827073883</v>
      </c>
      <c r="N45" s="189">
        <f t="shared" si="2"/>
        <v>18965.037069708313</v>
      </c>
      <c r="O45" s="190">
        <f t="shared" si="2"/>
        <v>18599.138457148114</v>
      </c>
      <c r="P45" s="64"/>
      <c r="Q45" s="85"/>
      <c r="T45" s="140"/>
      <c r="U45" s="140"/>
    </row>
    <row r="46" spans="3:21" ht="12.75">
      <c r="C46" s="26"/>
      <c r="D46" s="71"/>
      <c r="E46" s="72" t="s">
        <v>42</v>
      </c>
      <c r="F46" s="72"/>
      <c r="G46" s="72"/>
      <c r="H46" s="73"/>
      <c r="I46" s="74"/>
      <c r="J46" s="189">
        <f t="shared" si="1"/>
        <v>15716.387499928464</v>
      </c>
      <c r="K46" s="189">
        <f aca="true" t="shared" si="3" ref="K46:O47">K22/K$61*100</f>
        <v>16015.89550457789</v>
      </c>
      <c r="L46" s="189">
        <f t="shared" si="3"/>
        <v>16690.2350129657</v>
      </c>
      <c r="M46" s="189">
        <f t="shared" si="3"/>
        <v>16915.671801300185</v>
      </c>
      <c r="N46" s="189">
        <f t="shared" si="3"/>
        <v>17581.76289640506</v>
      </c>
      <c r="O46" s="190">
        <f t="shared" si="3"/>
        <v>17066.002194439105</v>
      </c>
      <c r="P46" s="64"/>
      <c r="Q46" s="85"/>
      <c r="T46" s="140"/>
      <c r="U46" s="140"/>
    </row>
    <row r="47" spans="3:21" ht="13.5" thickBot="1">
      <c r="C47" s="26"/>
      <c r="D47" s="75"/>
      <c r="E47" s="40" t="s">
        <v>43</v>
      </c>
      <c r="F47" s="40"/>
      <c r="G47" s="40"/>
      <c r="H47" s="41"/>
      <c r="I47" s="42"/>
      <c r="J47" s="191" t="s">
        <v>45</v>
      </c>
      <c r="K47" s="191" t="s">
        <v>45</v>
      </c>
      <c r="L47" s="191">
        <f t="shared" si="3"/>
        <v>16588.97595874664</v>
      </c>
      <c r="M47" s="191">
        <f t="shared" si="3"/>
        <v>17231.673101334793</v>
      </c>
      <c r="N47" s="191">
        <f t="shared" si="3"/>
        <v>17776.219486758924</v>
      </c>
      <c r="O47" s="192">
        <f t="shared" si="3"/>
        <v>17748.22157019706</v>
      </c>
      <c r="P47" s="64"/>
      <c r="Q47" s="85"/>
      <c r="T47" s="140"/>
      <c r="U47" s="140"/>
    </row>
    <row r="48" spans="3:21" ht="13.5" thickBot="1">
      <c r="C48" s="26"/>
      <c r="D48" s="43" t="s">
        <v>44</v>
      </c>
      <c r="E48" s="44"/>
      <c r="F48" s="44"/>
      <c r="G48" s="44"/>
      <c r="H48" s="44"/>
      <c r="I48" s="44"/>
      <c r="J48" s="79"/>
      <c r="K48" s="79"/>
      <c r="L48" s="79"/>
      <c r="M48" s="79"/>
      <c r="N48" s="80"/>
      <c r="O48" s="80"/>
      <c r="P48" s="64"/>
      <c r="Q48" s="85"/>
      <c r="T48" s="140"/>
      <c r="U48" s="140"/>
    </row>
    <row r="49" spans="3:21" ht="12.75">
      <c r="C49" s="26"/>
      <c r="D49" s="67"/>
      <c r="E49" s="68" t="s">
        <v>33</v>
      </c>
      <c r="F49" s="68"/>
      <c r="G49" s="68"/>
      <c r="H49" s="69"/>
      <c r="I49" s="70"/>
      <c r="J49" s="187">
        <f aca="true" t="shared" si="4" ref="J49:O49">J25/J$61*100</f>
        <v>13035.753658695436</v>
      </c>
      <c r="K49" s="187">
        <f t="shared" si="4"/>
        <v>13555.979412618928</v>
      </c>
      <c r="L49" s="187">
        <f t="shared" si="4"/>
        <v>14124.725902667271</v>
      </c>
      <c r="M49" s="187">
        <f t="shared" si="4"/>
        <v>14763.89499305346</v>
      </c>
      <c r="N49" s="187">
        <f t="shared" si="4"/>
        <v>14978.2523897459</v>
      </c>
      <c r="O49" s="188">
        <f t="shared" si="4"/>
        <v>14531.4394809528</v>
      </c>
      <c r="P49" s="64"/>
      <c r="Q49" s="85"/>
      <c r="T49" s="140"/>
      <c r="U49" s="140"/>
    </row>
    <row r="50" spans="3:21" ht="12.75">
      <c r="C50" s="26"/>
      <c r="D50" s="49"/>
      <c r="E50" s="50" t="s">
        <v>34</v>
      </c>
      <c r="F50" s="50"/>
      <c r="G50" s="50"/>
      <c r="H50" s="50"/>
      <c r="I50" s="52"/>
      <c r="J50" s="189">
        <f aca="true" t="shared" si="5" ref="J50:J58">J26/J$61*100</f>
        <v>17828.08961331938</v>
      </c>
      <c r="K50" s="189">
        <f aca="true" t="shared" si="6" ref="K50:O57">K26/K$61*100</f>
        <v>18003.522294967268</v>
      </c>
      <c r="L50" s="189">
        <f t="shared" si="6"/>
        <v>17702.957695485748</v>
      </c>
      <c r="M50" s="189">
        <f t="shared" si="6"/>
        <v>18053.10189507117</v>
      </c>
      <c r="N50" s="189">
        <f t="shared" si="6"/>
        <v>18644.056322311975</v>
      </c>
      <c r="O50" s="190">
        <f t="shared" si="6"/>
        <v>18232.665826644818</v>
      </c>
      <c r="P50" s="64"/>
      <c r="Q50" s="85"/>
      <c r="T50" s="140"/>
      <c r="U50" s="140"/>
    </row>
    <row r="51" spans="3:21" ht="12.75">
      <c r="C51" s="26"/>
      <c r="D51" s="49"/>
      <c r="E51" s="50" t="s">
        <v>35</v>
      </c>
      <c r="F51" s="50"/>
      <c r="G51" s="50"/>
      <c r="H51" s="51"/>
      <c r="I51" s="52"/>
      <c r="J51" s="189">
        <f t="shared" si="5"/>
        <v>15826.987077993323</v>
      </c>
      <c r="K51" s="189">
        <f t="shared" si="6"/>
        <v>15904.66134474876</v>
      </c>
      <c r="L51" s="189">
        <f t="shared" si="6"/>
        <v>16471.46989335846</v>
      </c>
      <c r="M51" s="189">
        <f t="shared" si="6"/>
        <v>17030.025862914918</v>
      </c>
      <c r="N51" s="189">
        <f t="shared" si="6"/>
        <v>17142.74954613018</v>
      </c>
      <c r="O51" s="190">
        <f t="shared" si="6"/>
        <v>16543.76763288775</v>
      </c>
      <c r="P51" s="64"/>
      <c r="Q51" s="85"/>
      <c r="T51" s="140"/>
      <c r="U51" s="140"/>
    </row>
    <row r="52" spans="3:21" ht="12.75">
      <c r="C52" s="26"/>
      <c r="D52" s="49"/>
      <c r="E52" s="50" t="s">
        <v>36</v>
      </c>
      <c r="F52" s="50"/>
      <c r="G52" s="50"/>
      <c r="H52" s="51"/>
      <c r="I52" s="52"/>
      <c r="J52" s="189">
        <f t="shared" si="5"/>
        <v>15170.35045924616</v>
      </c>
      <c r="K52" s="189">
        <f t="shared" si="6"/>
        <v>15436.830699631495</v>
      </c>
      <c r="L52" s="189">
        <f t="shared" si="6"/>
        <v>15553.696244983748</v>
      </c>
      <c r="M52" s="189">
        <f t="shared" si="6"/>
        <v>15982.507741253226</v>
      </c>
      <c r="N52" s="189">
        <f t="shared" si="6"/>
        <v>16320.767103062315</v>
      </c>
      <c r="O52" s="190">
        <f t="shared" si="6"/>
        <v>15891.321736233798</v>
      </c>
      <c r="P52" s="64"/>
      <c r="Q52" s="85"/>
      <c r="T52" s="140"/>
      <c r="U52" s="140"/>
    </row>
    <row r="53" spans="3:21" ht="12.75">
      <c r="C53" s="26"/>
      <c r="D53" s="49"/>
      <c r="E53" s="50" t="s">
        <v>37</v>
      </c>
      <c r="F53" s="50"/>
      <c r="G53" s="50"/>
      <c r="H53" s="51"/>
      <c r="I53" s="52"/>
      <c r="J53" s="189">
        <f t="shared" si="5"/>
        <v>18562.331830707753</v>
      </c>
      <c r="K53" s="189">
        <f t="shared" si="6"/>
        <v>18854.562315372554</v>
      </c>
      <c r="L53" s="189">
        <f t="shared" si="6"/>
        <v>19655.79195693175</v>
      </c>
      <c r="M53" s="189">
        <f t="shared" si="6"/>
        <v>20427.476304170996</v>
      </c>
      <c r="N53" s="189">
        <f t="shared" si="6"/>
        <v>21326.538282695634</v>
      </c>
      <c r="O53" s="190">
        <f t="shared" si="6"/>
        <v>20877.226268096994</v>
      </c>
      <c r="P53" s="64"/>
      <c r="Q53" s="85"/>
      <c r="T53" s="140"/>
      <c r="U53" s="140"/>
    </row>
    <row r="54" spans="3:21" ht="12.75">
      <c r="C54" s="26"/>
      <c r="D54" s="49"/>
      <c r="E54" s="50" t="s">
        <v>38</v>
      </c>
      <c r="F54" s="50"/>
      <c r="G54" s="50"/>
      <c r="H54" s="51"/>
      <c r="I54" s="52"/>
      <c r="J54" s="189" t="s">
        <v>45</v>
      </c>
      <c r="K54" s="189" t="s">
        <v>45</v>
      </c>
      <c r="L54" s="189">
        <f t="shared" si="6"/>
        <v>14175.201543807492</v>
      </c>
      <c r="M54" s="189" t="s">
        <v>45</v>
      </c>
      <c r="N54" s="189" t="s">
        <v>45</v>
      </c>
      <c r="O54" s="190" t="s">
        <v>45</v>
      </c>
      <c r="P54" s="64"/>
      <c r="Q54" s="85"/>
      <c r="T54" s="140"/>
      <c r="U54" s="140"/>
    </row>
    <row r="55" spans="3:21" ht="12.75">
      <c r="C55" s="26"/>
      <c r="D55" s="49"/>
      <c r="E55" s="50" t="s">
        <v>39</v>
      </c>
      <c r="F55" s="50"/>
      <c r="G55" s="50"/>
      <c r="H55" s="51"/>
      <c r="I55" s="52"/>
      <c r="J55" s="189">
        <f t="shared" si="5"/>
        <v>16258.137975534299</v>
      </c>
      <c r="K55" s="189">
        <f t="shared" si="6"/>
        <v>16708.829614988867</v>
      </c>
      <c r="L55" s="189">
        <f t="shared" si="6"/>
        <v>17372.972847852703</v>
      </c>
      <c r="M55" s="189">
        <f t="shared" si="6"/>
        <v>17869.78622378037</v>
      </c>
      <c r="N55" s="189">
        <f t="shared" si="6"/>
        <v>18481.018482364634</v>
      </c>
      <c r="O55" s="190">
        <f t="shared" si="6"/>
        <v>18053.820645297244</v>
      </c>
      <c r="P55" s="64"/>
      <c r="Q55" s="85"/>
      <c r="T55" s="140"/>
      <c r="U55" s="140"/>
    </row>
    <row r="56" spans="3:17" ht="12.75">
      <c r="C56" s="26"/>
      <c r="D56" s="49"/>
      <c r="E56" s="50" t="s">
        <v>40</v>
      </c>
      <c r="F56" s="50"/>
      <c r="G56" s="50"/>
      <c r="H56" s="51"/>
      <c r="I56" s="52"/>
      <c r="J56" s="189">
        <f t="shared" si="5"/>
        <v>17013.589330790877</v>
      </c>
      <c r="K56" s="189">
        <f t="shared" si="6"/>
        <v>18481.282128987466</v>
      </c>
      <c r="L56" s="189">
        <f t="shared" si="6"/>
        <v>19541.987928601346</v>
      </c>
      <c r="M56" s="189">
        <f t="shared" si="6"/>
        <v>19921.17587870118</v>
      </c>
      <c r="N56" s="189">
        <f t="shared" si="6"/>
        <v>20358.501108008277</v>
      </c>
      <c r="O56" s="190">
        <f t="shared" si="6"/>
        <v>19756.919534726483</v>
      </c>
      <c r="P56" s="64"/>
      <c r="Q56" s="85"/>
    </row>
    <row r="57" spans="3:17" ht="12.75">
      <c r="C57" s="26"/>
      <c r="D57" s="49"/>
      <c r="E57" s="50" t="s">
        <v>41</v>
      </c>
      <c r="F57" s="50"/>
      <c r="G57" s="50"/>
      <c r="H57" s="51"/>
      <c r="I57" s="52"/>
      <c r="J57" s="189">
        <f t="shared" si="5"/>
        <v>19492.706991651496</v>
      </c>
      <c r="K57" s="189">
        <f t="shared" si="6"/>
        <v>19433.15477539412</v>
      </c>
      <c r="L57" s="189">
        <f t="shared" si="6"/>
        <v>19483.930067681482</v>
      </c>
      <c r="M57" s="189">
        <f t="shared" si="6"/>
        <v>18981.901296277865</v>
      </c>
      <c r="N57" s="189">
        <f t="shared" si="6"/>
        <v>20357.65195259188</v>
      </c>
      <c r="O57" s="190">
        <f t="shared" si="6"/>
        <v>19833.79852152666</v>
      </c>
      <c r="P57" s="64"/>
      <c r="Q57" s="85"/>
    </row>
    <row r="58" spans="3:17" ht="12.75">
      <c r="C58" s="26"/>
      <c r="D58" s="71"/>
      <c r="E58" s="72" t="s">
        <v>42</v>
      </c>
      <c r="F58" s="72"/>
      <c r="G58" s="72"/>
      <c r="H58" s="73"/>
      <c r="I58" s="74"/>
      <c r="J58" s="189">
        <f t="shared" si="5"/>
        <v>19086.862777227056</v>
      </c>
      <c r="K58" s="189">
        <f aca="true" t="shared" si="7" ref="K58:O59">K34/K$61*100</f>
        <v>19295.479708720362</v>
      </c>
      <c r="L58" s="189">
        <f t="shared" si="7"/>
        <v>18970.421385784066</v>
      </c>
      <c r="M58" s="189">
        <f t="shared" si="7"/>
        <v>18872.78482527144</v>
      </c>
      <c r="N58" s="189">
        <f t="shared" si="7"/>
        <v>19414.240284979904</v>
      </c>
      <c r="O58" s="190">
        <f t="shared" si="7"/>
        <v>18687.93170497338</v>
      </c>
      <c r="P58" s="64"/>
      <c r="Q58" s="85"/>
    </row>
    <row r="59" spans="3:17" ht="13.5" thickBot="1">
      <c r="C59" s="26"/>
      <c r="D59" s="75"/>
      <c r="E59" s="40" t="s">
        <v>43</v>
      </c>
      <c r="F59" s="40"/>
      <c r="G59" s="40"/>
      <c r="H59" s="41"/>
      <c r="I59" s="42"/>
      <c r="J59" s="191" t="s">
        <v>45</v>
      </c>
      <c r="K59" s="191" t="s">
        <v>45</v>
      </c>
      <c r="L59" s="191">
        <f t="shared" si="7"/>
        <v>18318.337078770055</v>
      </c>
      <c r="M59" s="191">
        <f t="shared" si="7"/>
        <v>18667.645859779357</v>
      </c>
      <c r="N59" s="191">
        <f t="shared" si="7"/>
        <v>19119.583355491734</v>
      </c>
      <c r="O59" s="192">
        <f t="shared" si="7"/>
        <v>19122.839250725425</v>
      </c>
      <c r="P59" s="64"/>
      <c r="Q59" s="85"/>
    </row>
    <row r="60" spans="3:17" ht="13.5" thickBot="1">
      <c r="C60" s="26"/>
      <c r="D60" s="43" t="s">
        <v>47</v>
      </c>
      <c r="E60" s="44"/>
      <c r="F60" s="44"/>
      <c r="G60" s="44"/>
      <c r="H60" s="44"/>
      <c r="I60" s="44"/>
      <c r="J60" s="81"/>
      <c r="K60" s="81"/>
      <c r="L60" s="81"/>
      <c r="M60" s="81"/>
      <c r="N60" s="82"/>
      <c r="O60" s="82"/>
      <c r="P60" s="64"/>
      <c r="Q60" s="85"/>
    </row>
    <row r="61" spans="3:20" ht="13.5" customHeight="1">
      <c r="C61" s="26"/>
      <c r="D61" s="49"/>
      <c r="E61" s="273" t="s">
        <v>143</v>
      </c>
      <c r="F61" s="273"/>
      <c r="G61" s="273"/>
      <c r="H61" s="273"/>
      <c r="I61" s="52"/>
      <c r="J61" s="175">
        <v>106.69118459999999</v>
      </c>
      <c r="K61" s="175">
        <v>109.67853776879998</v>
      </c>
      <c r="L61" s="175">
        <v>111.76242998640717</v>
      </c>
      <c r="M61" s="175">
        <v>114.55649073606735</v>
      </c>
      <c r="N61" s="175">
        <v>117.76407247667723</v>
      </c>
      <c r="O61" s="176">
        <v>125.18320904270789</v>
      </c>
      <c r="P61" s="64"/>
      <c r="Q61" s="85"/>
      <c r="T61" s="140"/>
    </row>
    <row r="62" spans="3:17" ht="13.5" thickBot="1">
      <c r="C62" s="26"/>
      <c r="D62" s="75"/>
      <c r="E62" s="40" t="s">
        <v>48</v>
      </c>
      <c r="F62" s="40"/>
      <c r="G62" s="40"/>
      <c r="H62" s="41"/>
      <c r="I62" s="42"/>
      <c r="J62" s="173">
        <v>0.001</v>
      </c>
      <c r="K62" s="173">
        <v>0.028</v>
      </c>
      <c r="L62" s="173">
        <v>0.019</v>
      </c>
      <c r="M62" s="173">
        <v>0.025</v>
      </c>
      <c r="N62" s="173">
        <v>0.028</v>
      </c>
      <c r="O62" s="174">
        <v>0.063</v>
      </c>
      <c r="P62" s="64"/>
      <c r="Q62" s="85"/>
    </row>
    <row r="63" spans="4:16" ht="13.5">
      <c r="D63" s="65" t="s">
        <v>90</v>
      </c>
      <c r="E63" s="66"/>
      <c r="F63" s="66"/>
      <c r="G63" s="66"/>
      <c r="H63" s="66"/>
      <c r="I63" s="65"/>
      <c r="J63" s="65"/>
      <c r="K63" s="65"/>
      <c r="L63" s="65"/>
      <c r="M63" s="65"/>
      <c r="N63" s="65"/>
      <c r="O63" s="53" t="s">
        <v>95</v>
      </c>
      <c r="P63" s="56" t="s">
        <v>90</v>
      </c>
    </row>
  </sheetData>
  <sheetProtection/>
  <mergeCells count="8">
    <mergeCell ref="E61:H61"/>
    <mergeCell ref="D7:I11"/>
    <mergeCell ref="J7:J10"/>
    <mergeCell ref="O7:O10"/>
    <mergeCell ref="K7:K10"/>
    <mergeCell ref="L7:L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B4:O2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9.125" style="56" hidden="1" customWidth="1"/>
    <col min="3" max="3" width="2.2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22.00390625" style="56" customWidth="1"/>
    <col min="9" max="9" width="0.74609375" style="56" customWidth="1"/>
    <col min="10" max="15" width="7.00390625" style="56" customWidth="1"/>
    <col min="16" max="24" width="15.00390625" style="56" customWidth="1"/>
    <col min="25" max="16384" width="9.125" style="56" customWidth="1"/>
  </cols>
  <sheetData>
    <row r="1" ht="12.75" hidden="1"/>
    <row r="2" ht="12.75" hidden="1"/>
    <row r="3" ht="9" customHeight="1"/>
    <row r="4" spans="4:15" s="57" customFormat="1" ht="15.75">
      <c r="D4" s="17" t="s">
        <v>97</v>
      </c>
      <c r="E4" s="58"/>
      <c r="F4" s="58"/>
      <c r="G4" s="58"/>
      <c r="H4" s="17" t="s">
        <v>165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138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s="61" customFormat="1" ht="21" customHeight="1" thickBot="1">
      <c r="B6" s="148"/>
      <c r="D6" s="18" t="s">
        <v>90</v>
      </c>
      <c r="E6" s="62"/>
      <c r="F6" s="62"/>
      <c r="G6" s="62"/>
      <c r="H6" s="62"/>
      <c r="I6" s="63"/>
      <c r="J6" s="63"/>
      <c r="K6" s="63"/>
      <c r="L6" s="63"/>
      <c r="M6" s="63"/>
      <c r="N6" s="63"/>
      <c r="O6" s="19"/>
    </row>
    <row r="7" spans="4:15" ht="7.5" customHeight="1"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4:15" ht="7.5" customHeight="1"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4:15" ht="7.5" customHeight="1"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4:15" ht="7.5" customHeight="1"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4:15" ht="15" customHeight="1" thickBot="1">
      <c r="D11" s="260"/>
      <c r="E11" s="261"/>
      <c r="F11" s="261"/>
      <c r="G11" s="261"/>
      <c r="H11" s="261"/>
      <c r="I11" s="262"/>
      <c r="J11" s="20" t="s">
        <v>31</v>
      </c>
      <c r="K11" s="20" t="s">
        <v>31</v>
      </c>
      <c r="L11" s="20" t="s">
        <v>127</v>
      </c>
      <c r="M11" s="20"/>
      <c r="N11" s="122"/>
      <c r="O11" s="21"/>
    </row>
    <row r="12" spans="4:15" ht="14.25" customHeight="1" thickBot="1" thickTop="1">
      <c r="D12" s="22" t="s">
        <v>50</v>
      </c>
      <c r="E12" s="23"/>
      <c r="F12" s="23"/>
      <c r="G12" s="23"/>
      <c r="H12" s="23"/>
      <c r="I12" s="23"/>
      <c r="J12" s="86"/>
      <c r="K12" s="86"/>
      <c r="L12" s="86"/>
      <c r="M12" s="86"/>
      <c r="N12" s="86"/>
      <c r="O12" s="87"/>
    </row>
    <row r="13" spans="4:15" ht="14.25" customHeight="1">
      <c r="D13" s="67"/>
      <c r="E13" s="68" t="s">
        <v>148</v>
      </c>
      <c r="F13" s="68"/>
      <c r="G13" s="68"/>
      <c r="H13" s="69"/>
      <c r="I13" s="70"/>
      <c r="J13" s="183">
        <v>4116</v>
      </c>
      <c r="K13" s="183">
        <v>4036</v>
      </c>
      <c r="L13" s="183">
        <v>4065</v>
      </c>
      <c r="M13" s="183">
        <v>4114</v>
      </c>
      <c r="N13" s="183">
        <v>4101</v>
      </c>
      <c r="O13" s="184">
        <v>3963</v>
      </c>
    </row>
    <row r="14" spans="4:15" ht="14.25" customHeight="1">
      <c r="D14" s="49"/>
      <c r="E14" s="50" t="s">
        <v>150</v>
      </c>
      <c r="F14" s="50"/>
      <c r="G14" s="50"/>
      <c r="H14" s="51"/>
      <c r="I14" s="52"/>
      <c r="J14" s="185">
        <v>215235</v>
      </c>
      <c r="K14" s="185">
        <v>212664</v>
      </c>
      <c r="L14" s="185">
        <v>215707</v>
      </c>
      <c r="M14" s="185">
        <v>221827</v>
      </c>
      <c r="N14" s="185">
        <v>228135</v>
      </c>
      <c r="O14" s="186">
        <v>234566</v>
      </c>
    </row>
    <row r="15" spans="4:15" ht="14.25" customHeight="1" thickBot="1">
      <c r="D15" s="75"/>
      <c r="E15" s="40" t="s">
        <v>171</v>
      </c>
      <c r="F15" s="40"/>
      <c r="G15" s="40"/>
      <c r="H15" s="41"/>
      <c r="I15" s="42"/>
      <c r="J15" s="173" t="s">
        <v>56</v>
      </c>
      <c r="K15" s="173" t="s">
        <v>56</v>
      </c>
      <c r="L15" s="173">
        <v>0.4310545005465442</v>
      </c>
      <c r="M15" s="173">
        <v>0.479</v>
      </c>
      <c r="N15" s="173">
        <v>0.498</v>
      </c>
      <c r="O15" s="174">
        <v>0.5119315230533524</v>
      </c>
    </row>
    <row r="16" spans="4:15" ht="14.25" customHeight="1" thickBot="1">
      <c r="D16" s="43" t="s">
        <v>51</v>
      </c>
      <c r="E16" s="44"/>
      <c r="F16" s="44"/>
      <c r="G16" s="44"/>
      <c r="H16" s="44"/>
      <c r="I16" s="44"/>
      <c r="J16" s="45"/>
      <c r="K16" s="45"/>
      <c r="L16" s="45"/>
      <c r="M16" s="45"/>
      <c r="N16" s="46"/>
      <c r="O16" s="46"/>
    </row>
    <row r="17" spans="4:15" ht="14.25" customHeight="1">
      <c r="D17" s="67"/>
      <c r="E17" s="68" t="s">
        <v>149</v>
      </c>
      <c r="F17" s="68"/>
      <c r="G17" s="68"/>
      <c r="H17" s="69"/>
      <c r="I17" s="70"/>
      <c r="J17" s="183">
        <v>493</v>
      </c>
      <c r="K17" s="183">
        <v>444</v>
      </c>
      <c r="L17" s="183">
        <v>474</v>
      </c>
      <c r="M17" s="183">
        <v>465</v>
      </c>
      <c r="N17" s="193">
        <v>476</v>
      </c>
      <c r="O17" s="184">
        <v>483</v>
      </c>
    </row>
    <row r="18" spans="4:15" ht="14.25" customHeight="1">
      <c r="D18" s="49"/>
      <c r="E18" s="50" t="s">
        <v>151</v>
      </c>
      <c r="F18" s="50"/>
      <c r="G18" s="50"/>
      <c r="H18" s="51"/>
      <c r="I18" s="52"/>
      <c r="J18" s="185">
        <v>48886</v>
      </c>
      <c r="K18" s="185">
        <v>34680</v>
      </c>
      <c r="L18" s="185">
        <v>35877</v>
      </c>
      <c r="M18" s="185">
        <v>37373</v>
      </c>
      <c r="N18" s="194">
        <v>38044</v>
      </c>
      <c r="O18" s="186">
        <v>38279</v>
      </c>
    </row>
    <row r="19" spans="4:15" ht="27" customHeight="1" thickBot="1">
      <c r="D19" s="75"/>
      <c r="E19" s="278" t="s">
        <v>191</v>
      </c>
      <c r="F19" s="278"/>
      <c r="G19" s="278"/>
      <c r="H19" s="278"/>
      <c r="I19" s="42"/>
      <c r="J19" s="173" t="s">
        <v>56</v>
      </c>
      <c r="K19" s="173" t="s">
        <v>56</v>
      </c>
      <c r="L19" s="173">
        <v>0.07259846534893885</v>
      </c>
      <c r="M19" s="173">
        <v>0.082</v>
      </c>
      <c r="N19" s="195">
        <v>0.089</v>
      </c>
      <c r="O19" s="174">
        <v>0.09559497438996677</v>
      </c>
    </row>
    <row r="20" spans="4:15" ht="13.5">
      <c r="D20" s="65" t="s">
        <v>91</v>
      </c>
      <c r="E20" s="66"/>
      <c r="F20" s="66"/>
      <c r="G20" s="66"/>
      <c r="H20" s="66"/>
      <c r="I20" s="65"/>
      <c r="J20" s="65"/>
      <c r="K20" s="65"/>
      <c r="L20" s="65"/>
      <c r="M20" s="65"/>
      <c r="N20" s="65"/>
      <c r="O20" s="53" t="s">
        <v>93</v>
      </c>
    </row>
    <row r="21" spans="4:15" ht="48.75" customHeight="1">
      <c r="D21" s="54" t="s">
        <v>31</v>
      </c>
      <c r="E21" s="270" t="s">
        <v>192</v>
      </c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4:15" ht="27" customHeight="1">
      <c r="D22" s="54" t="s">
        <v>127</v>
      </c>
      <c r="E22" s="270" t="s">
        <v>210</v>
      </c>
      <c r="F22" s="270"/>
      <c r="G22" s="270"/>
      <c r="H22" s="270"/>
      <c r="I22" s="270"/>
      <c r="J22" s="270"/>
      <c r="K22" s="270"/>
      <c r="L22" s="270"/>
      <c r="M22" s="270"/>
      <c r="N22" s="270"/>
      <c r="O22" s="270"/>
    </row>
  </sheetData>
  <sheetProtection/>
  <mergeCells count="10">
    <mergeCell ref="E21:O21"/>
    <mergeCell ref="E22:O22"/>
    <mergeCell ref="O7:O10"/>
    <mergeCell ref="K7:K10"/>
    <mergeCell ref="L7:L10"/>
    <mergeCell ref="M7:M10"/>
    <mergeCell ref="J7:J10"/>
    <mergeCell ref="D7:I11"/>
    <mergeCell ref="E19:H19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C3:O24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375" style="56" customWidth="1"/>
    <col min="9" max="9" width="1.12109375" style="56" customWidth="1"/>
    <col min="10" max="15" width="6.375" style="56" customWidth="1"/>
    <col min="16" max="28" width="10.75390625" style="56" customWidth="1"/>
    <col min="29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7" t="s">
        <v>102</v>
      </c>
      <c r="E4" s="58"/>
      <c r="F4" s="58"/>
      <c r="G4" s="58"/>
      <c r="H4" s="17" t="s">
        <v>177</v>
      </c>
      <c r="I4" s="59"/>
      <c r="J4" s="58"/>
      <c r="K4" s="58"/>
      <c r="L4" s="58"/>
      <c r="M4" s="58"/>
      <c r="N4" s="58"/>
      <c r="O4" s="58"/>
    </row>
    <row r="5" spans="4:15" s="57" customFormat="1" ht="15.75">
      <c r="D5" s="146" t="s">
        <v>166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s="61" customFormat="1" ht="21" customHeight="1" thickBot="1">
      <c r="C6" s="57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3:15" ht="6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74" t="s">
        <v>99</v>
      </c>
      <c r="L7" s="280" t="s">
        <v>100</v>
      </c>
      <c r="M7" s="276" t="s">
        <v>101</v>
      </c>
      <c r="N7" s="276" t="s">
        <v>126</v>
      </c>
      <c r="O7" s="274" t="s">
        <v>135</v>
      </c>
    </row>
    <row r="8" spans="3:15" ht="6" customHeight="1">
      <c r="C8" s="26"/>
      <c r="D8" s="257"/>
      <c r="E8" s="258"/>
      <c r="F8" s="258"/>
      <c r="G8" s="258"/>
      <c r="H8" s="258"/>
      <c r="I8" s="259"/>
      <c r="J8" s="251"/>
      <c r="K8" s="275"/>
      <c r="L8" s="281"/>
      <c r="M8" s="277"/>
      <c r="N8" s="277"/>
      <c r="O8" s="275"/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75"/>
      <c r="L9" s="28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75"/>
      <c r="L10" s="28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 t="s">
        <v>31</v>
      </c>
      <c r="K11" s="21" t="s">
        <v>31</v>
      </c>
      <c r="L11" s="163"/>
      <c r="M11" s="20"/>
      <c r="N11" s="122"/>
      <c r="O11" s="21"/>
    </row>
    <row r="12" spans="3:15" ht="14.25" thickBot="1" thickTop="1">
      <c r="C12" s="26"/>
      <c r="D12" s="22" t="s">
        <v>52</v>
      </c>
      <c r="E12" s="23"/>
      <c r="F12" s="23"/>
      <c r="G12" s="23"/>
      <c r="H12" s="23"/>
      <c r="I12" s="23"/>
      <c r="J12" s="24"/>
      <c r="K12" s="136"/>
      <c r="L12" s="138"/>
      <c r="M12" s="24"/>
      <c r="N12" s="24"/>
      <c r="O12" s="25"/>
    </row>
    <row r="13" spans="3:15" ht="13.5" thickBot="1">
      <c r="C13" s="26"/>
      <c r="D13" s="89"/>
      <c r="E13" s="90" t="s">
        <v>19</v>
      </c>
      <c r="F13" s="90"/>
      <c r="G13" s="90"/>
      <c r="H13" s="91"/>
      <c r="I13" s="92"/>
      <c r="J13" s="196">
        <v>291</v>
      </c>
      <c r="K13" s="197">
        <v>293</v>
      </c>
      <c r="L13" s="198">
        <v>299</v>
      </c>
      <c r="M13" s="196">
        <v>301</v>
      </c>
      <c r="N13" s="196">
        <v>296</v>
      </c>
      <c r="O13" s="199">
        <v>296</v>
      </c>
    </row>
    <row r="14" spans="3:15" ht="13.5" thickBot="1">
      <c r="C14" s="26"/>
      <c r="D14" s="43" t="s">
        <v>9</v>
      </c>
      <c r="E14" s="44"/>
      <c r="F14" s="44"/>
      <c r="G14" s="44"/>
      <c r="H14" s="44"/>
      <c r="I14" s="44"/>
      <c r="J14" s="45"/>
      <c r="K14" s="137"/>
      <c r="L14" s="139"/>
      <c r="M14" s="45"/>
      <c r="N14" s="46"/>
      <c r="O14" s="46"/>
    </row>
    <row r="15" spans="3:15" ht="12.75">
      <c r="C15" s="26"/>
      <c r="D15" s="27"/>
      <c r="E15" s="28" t="s">
        <v>19</v>
      </c>
      <c r="F15" s="28"/>
      <c r="G15" s="28"/>
      <c r="H15" s="29"/>
      <c r="I15" s="30"/>
      <c r="J15" s="165">
        <v>221773</v>
      </c>
      <c r="K15" s="200">
        <v>224065</v>
      </c>
      <c r="L15" s="201">
        <v>217734</v>
      </c>
      <c r="M15" s="165">
        <v>220340</v>
      </c>
      <c r="N15" s="165">
        <v>230254</v>
      </c>
      <c r="O15" s="166">
        <v>234774</v>
      </c>
    </row>
    <row r="16" spans="3:15" ht="13.5" customHeight="1">
      <c r="C16" s="26"/>
      <c r="D16" s="31"/>
      <c r="E16" s="263" t="s">
        <v>21</v>
      </c>
      <c r="F16" s="93" t="s">
        <v>53</v>
      </c>
      <c r="G16" s="32"/>
      <c r="H16" s="33"/>
      <c r="I16" s="34"/>
      <c r="J16" s="167">
        <v>177434</v>
      </c>
      <c r="K16" s="202">
        <v>176491</v>
      </c>
      <c r="L16" s="203">
        <v>181917</v>
      </c>
      <c r="M16" s="167">
        <v>171825</v>
      </c>
      <c r="N16" s="167">
        <v>188699</v>
      </c>
      <c r="O16" s="168">
        <v>194275</v>
      </c>
    </row>
    <row r="17" spans="3:15" ht="13.5" customHeight="1" thickBot="1">
      <c r="C17" s="26"/>
      <c r="D17" s="39"/>
      <c r="E17" s="266"/>
      <c r="F17" s="94" t="s">
        <v>54</v>
      </c>
      <c r="G17" s="40"/>
      <c r="H17" s="95"/>
      <c r="I17" s="96"/>
      <c r="J17" s="181">
        <v>44339</v>
      </c>
      <c r="K17" s="204">
        <v>47574</v>
      </c>
      <c r="L17" s="205">
        <v>35817</v>
      </c>
      <c r="M17" s="181">
        <v>48515</v>
      </c>
      <c r="N17" s="181">
        <v>41555</v>
      </c>
      <c r="O17" s="182">
        <v>40499</v>
      </c>
    </row>
    <row r="18" spans="3:15" ht="13.5" thickBot="1">
      <c r="C18" s="26"/>
      <c r="D18" s="43" t="s">
        <v>55</v>
      </c>
      <c r="E18" s="44"/>
      <c r="F18" s="44"/>
      <c r="G18" s="44"/>
      <c r="H18" s="44"/>
      <c r="I18" s="44"/>
      <c r="J18" s="45"/>
      <c r="K18" s="137"/>
      <c r="L18" s="139"/>
      <c r="M18" s="45"/>
      <c r="N18" s="46"/>
      <c r="O18" s="46"/>
    </row>
    <row r="19" spans="3:15" ht="12.75" customHeight="1">
      <c r="C19" s="26"/>
      <c r="D19" s="27"/>
      <c r="E19" s="28" t="s">
        <v>19</v>
      </c>
      <c r="F19" s="28"/>
      <c r="G19" s="28"/>
      <c r="H19" s="29"/>
      <c r="I19" s="30"/>
      <c r="J19" s="165">
        <v>12267</v>
      </c>
      <c r="K19" s="200">
        <v>12372</v>
      </c>
      <c r="L19" s="201" t="s">
        <v>56</v>
      </c>
      <c r="M19" s="206" t="s">
        <v>20</v>
      </c>
      <c r="N19" s="206" t="s">
        <v>20</v>
      </c>
      <c r="O19" s="166" t="s">
        <v>20</v>
      </c>
    </row>
    <row r="20" spans="3:15" ht="12.75" customHeight="1">
      <c r="C20" s="26"/>
      <c r="D20" s="31"/>
      <c r="E20" s="263" t="s">
        <v>57</v>
      </c>
      <c r="F20" s="32" t="s">
        <v>58</v>
      </c>
      <c r="G20" s="32"/>
      <c r="H20" s="33"/>
      <c r="I20" s="34"/>
      <c r="J20" s="167">
        <v>1709</v>
      </c>
      <c r="K20" s="202">
        <v>1735</v>
      </c>
      <c r="L20" s="203">
        <v>1783</v>
      </c>
      <c r="M20" s="207">
        <v>1837</v>
      </c>
      <c r="N20" s="207">
        <v>1823</v>
      </c>
      <c r="O20" s="168">
        <v>1861</v>
      </c>
    </row>
    <row r="21" spans="3:15" ht="12.75" customHeight="1">
      <c r="C21" s="26"/>
      <c r="D21" s="97"/>
      <c r="E21" s="282"/>
      <c r="F21" s="50" t="s">
        <v>59</v>
      </c>
      <c r="G21" s="50"/>
      <c r="H21" s="51"/>
      <c r="I21" s="52"/>
      <c r="J21" s="185">
        <v>8398</v>
      </c>
      <c r="K21" s="194">
        <v>8679</v>
      </c>
      <c r="L21" s="208">
        <v>9414</v>
      </c>
      <c r="M21" s="209">
        <v>9837</v>
      </c>
      <c r="N21" s="209">
        <v>9892</v>
      </c>
      <c r="O21" s="186">
        <v>10320</v>
      </c>
    </row>
    <row r="22" spans="3:15" ht="13.5" thickBot="1">
      <c r="C22" s="26"/>
      <c r="D22" s="39"/>
      <c r="E22" s="266"/>
      <c r="F22" s="50" t="s">
        <v>60</v>
      </c>
      <c r="G22" s="50"/>
      <c r="H22" s="51"/>
      <c r="I22" s="52"/>
      <c r="J22" s="181">
        <v>2160</v>
      </c>
      <c r="K22" s="204">
        <v>1958</v>
      </c>
      <c r="L22" s="205" t="s">
        <v>56</v>
      </c>
      <c r="M22" s="210" t="s">
        <v>56</v>
      </c>
      <c r="N22" s="210" t="s">
        <v>56</v>
      </c>
      <c r="O22" s="182" t="s">
        <v>56</v>
      </c>
    </row>
    <row r="23" spans="4:15" ht="13.5">
      <c r="D23" s="65" t="s">
        <v>91</v>
      </c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53" t="s">
        <v>93</v>
      </c>
    </row>
    <row r="24" spans="4:15" ht="12.75">
      <c r="D24" s="54" t="s">
        <v>61</v>
      </c>
      <c r="E24" s="279" t="s">
        <v>147</v>
      </c>
      <c r="F24" s="279"/>
      <c r="G24" s="279"/>
      <c r="H24" s="279"/>
      <c r="I24" s="279"/>
      <c r="J24" s="279"/>
      <c r="K24" s="279"/>
      <c r="L24" s="279"/>
      <c r="M24" s="279"/>
      <c r="N24" s="279"/>
      <c r="O24" s="279"/>
    </row>
  </sheetData>
  <sheetProtection/>
  <mergeCells count="11">
    <mergeCell ref="D6:O6"/>
    <mergeCell ref="D7:I11"/>
    <mergeCell ref="E24:O24"/>
    <mergeCell ref="M7:M10"/>
    <mergeCell ref="N7:N10"/>
    <mergeCell ref="O7:O10"/>
    <mergeCell ref="J7:J10"/>
    <mergeCell ref="K7:K10"/>
    <mergeCell ref="E16:E17"/>
    <mergeCell ref="L7:L10"/>
    <mergeCell ref="E20:E22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C3:O31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1.125" style="56" customWidth="1"/>
    <col min="8" max="8" width="3.625" style="56" customWidth="1"/>
    <col min="9" max="9" width="1.12109375" style="56" customWidth="1"/>
    <col min="10" max="15" width="6.75390625" style="56" customWidth="1"/>
    <col min="16" max="30" width="14.25390625" style="56" customWidth="1"/>
    <col min="31" max="16384" width="9.125" style="56" customWidth="1"/>
  </cols>
  <sheetData>
    <row r="1" ht="12.75" hidden="1"/>
    <row r="2" ht="12.75" hidden="1"/>
    <row r="3" ht="9" customHeight="1">
      <c r="C3" s="55"/>
    </row>
    <row r="4" spans="4:15" s="57" customFormat="1" ht="15.75">
      <c r="D4" s="152" t="s">
        <v>103</v>
      </c>
      <c r="E4" s="153"/>
      <c r="F4" s="153"/>
      <c r="G4" s="153"/>
      <c r="H4" s="154" t="s">
        <v>169</v>
      </c>
      <c r="I4" s="154"/>
      <c r="J4" s="153"/>
      <c r="K4" s="153"/>
      <c r="L4" s="153"/>
      <c r="M4" s="153"/>
      <c r="N4" s="153"/>
      <c r="O4" s="153"/>
    </row>
    <row r="5" spans="4:15" s="57" customFormat="1" ht="15.75">
      <c r="D5" s="155" t="s">
        <v>170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3:15" s="61" customFormat="1" ht="21" customHeight="1" thickBot="1">
      <c r="C6" s="57"/>
      <c r="D6" s="157"/>
      <c r="E6" s="158"/>
      <c r="F6" s="158"/>
      <c r="G6" s="158"/>
      <c r="H6" s="158"/>
      <c r="I6" s="159"/>
      <c r="J6" s="159"/>
      <c r="K6" s="159"/>
      <c r="L6" s="159"/>
      <c r="M6" s="159"/>
      <c r="N6" s="159"/>
      <c r="O6" s="160"/>
    </row>
    <row r="7" spans="3:15" ht="6" customHeight="1">
      <c r="C7" s="26"/>
      <c r="D7" s="254"/>
      <c r="E7" s="255"/>
      <c r="F7" s="255"/>
      <c r="G7" s="255"/>
      <c r="H7" s="255"/>
      <c r="I7" s="256"/>
      <c r="J7" s="250" t="s">
        <v>98</v>
      </c>
      <c r="K7" s="250" t="s">
        <v>99</v>
      </c>
      <c r="L7" s="250" t="s">
        <v>100</v>
      </c>
      <c r="M7" s="276" t="s">
        <v>101</v>
      </c>
      <c r="N7" s="276" t="s">
        <v>126</v>
      </c>
      <c r="O7" s="274" t="s">
        <v>135</v>
      </c>
    </row>
    <row r="8" spans="3:15" ht="6" customHeight="1">
      <c r="C8" s="26"/>
      <c r="D8" s="257"/>
      <c r="E8" s="258"/>
      <c r="F8" s="258"/>
      <c r="G8" s="258"/>
      <c r="H8" s="258"/>
      <c r="I8" s="259"/>
      <c r="J8" s="251"/>
      <c r="K8" s="251"/>
      <c r="L8" s="251"/>
      <c r="M8" s="277"/>
      <c r="N8" s="277"/>
      <c r="O8" s="275"/>
    </row>
    <row r="9" spans="3:15" ht="6" customHeight="1">
      <c r="C9" s="26"/>
      <c r="D9" s="257"/>
      <c r="E9" s="258"/>
      <c r="F9" s="258"/>
      <c r="G9" s="258"/>
      <c r="H9" s="258"/>
      <c r="I9" s="259"/>
      <c r="J9" s="251"/>
      <c r="K9" s="251"/>
      <c r="L9" s="251"/>
      <c r="M9" s="277"/>
      <c r="N9" s="277"/>
      <c r="O9" s="275"/>
    </row>
    <row r="10" spans="3:15" ht="6" customHeight="1">
      <c r="C10" s="26"/>
      <c r="D10" s="257"/>
      <c r="E10" s="258"/>
      <c r="F10" s="258"/>
      <c r="G10" s="258"/>
      <c r="H10" s="258"/>
      <c r="I10" s="259"/>
      <c r="J10" s="251"/>
      <c r="K10" s="251"/>
      <c r="L10" s="251"/>
      <c r="M10" s="277"/>
      <c r="N10" s="277"/>
      <c r="O10" s="275"/>
    </row>
    <row r="11" spans="3:15" ht="15" customHeight="1" thickBot="1">
      <c r="C11" s="26"/>
      <c r="D11" s="260"/>
      <c r="E11" s="261"/>
      <c r="F11" s="261"/>
      <c r="G11" s="261"/>
      <c r="H11" s="261"/>
      <c r="I11" s="262"/>
      <c r="J11" s="20"/>
      <c r="K11" s="20"/>
      <c r="L11" s="20"/>
      <c r="M11" s="20"/>
      <c r="N11" s="122"/>
      <c r="O11" s="21"/>
    </row>
    <row r="12" spans="3:15" ht="14.25" thickBot="1" thickTop="1">
      <c r="C12" s="26"/>
      <c r="D12" s="22" t="s">
        <v>62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5"/>
    </row>
    <row r="13" spans="3:15" ht="12.75">
      <c r="C13" s="26"/>
      <c r="D13" s="98"/>
      <c r="E13" s="99" t="s">
        <v>63</v>
      </c>
      <c r="F13" s="99"/>
      <c r="G13" s="99"/>
      <c r="H13" s="100"/>
      <c r="I13" s="101"/>
      <c r="J13" s="211">
        <v>474</v>
      </c>
      <c r="K13" s="211">
        <v>473</v>
      </c>
      <c r="L13" s="211">
        <v>474</v>
      </c>
      <c r="M13" s="211">
        <v>476</v>
      </c>
      <c r="N13" s="211">
        <v>478</v>
      </c>
      <c r="O13" s="212">
        <v>478</v>
      </c>
    </row>
    <row r="14" spans="3:15" ht="13.5" thickBot="1">
      <c r="C14" s="26"/>
      <c r="D14" s="102"/>
      <c r="E14" s="103" t="s">
        <v>64</v>
      </c>
      <c r="F14" s="103"/>
      <c r="G14" s="103"/>
      <c r="H14" s="104"/>
      <c r="I14" s="105"/>
      <c r="J14" s="213">
        <v>459</v>
      </c>
      <c r="K14" s="213">
        <v>516</v>
      </c>
      <c r="L14" s="213">
        <v>625</v>
      </c>
      <c r="M14" s="213">
        <v>556</v>
      </c>
      <c r="N14" s="213">
        <v>738</v>
      </c>
      <c r="O14" s="214">
        <v>710</v>
      </c>
    </row>
    <row r="15" spans="3:15" ht="13.5" thickBot="1">
      <c r="C15" s="26"/>
      <c r="D15" s="43" t="s">
        <v>65</v>
      </c>
      <c r="E15" s="44"/>
      <c r="F15" s="44"/>
      <c r="G15" s="44"/>
      <c r="H15" s="44"/>
      <c r="I15" s="44"/>
      <c r="J15" s="45"/>
      <c r="K15" s="45"/>
      <c r="L15" s="45"/>
      <c r="M15" s="45"/>
      <c r="N15" s="46"/>
      <c r="O15" s="46"/>
    </row>
    <row r="16" spans="3:15" ht="12.75">
      <c r="C16" s="26"/>
      <c r="D16" s="27"/>
      <c r="E16" s="28" t="s">
        <v>19</v>
      </c>
      <c r="F16" s="28"/>
      <c r="G16" s="28"/>
      <c r="H16" s="29"/>
      <c r="I16" s="30"/>
      <c r="J16" s="165">
        <v>221125</v>
      </c>
      <c r="K16" s="165">
        <v>219416</v>
      </c>
      <c r="L16" s="165">
        <v>216216</v>
      </c>
      <c r="M16" s="165">
        <v>218822</v>
      </c>
      <c r="N16" s="165">
        <v>222517</v>
      </c>
      <c r="O16" s="166">
        <v>225997</v>
      </c>
    </row>
    <row r="17" spans="3:15" ht="12.75">
      <c r="C17" s="26"/>
      <c r="D17" s="31"/>
      <c r="E17" s="263" t="s">
        <v>21</v>
      </c>
      <c r="F17" s="32" t="s">
        <v>66</v>
      </c>
      <c r="G17" s="32"/>
      <c r="H17" s="33"/>
      <c r="I17" s="34"/>
      <c r="J17" s="167">
        <v>143451</v>
      </c>
      <c r="K17" s="167">
        <v>143363</v>
      </c>
      <c r="L17" s="167">
        <v>140939</v>
      </c>
      <c r="M17" s="167">
        <v>141170</v>
      </c>
      <c r="N17" s="167">
        <v>143845</v>
      </c>
      <c r="O17" s="168">
        <v>145814</v>
      </c>
    </row>
    <row r="18" spans="3:15" ht="13.5" thickBot="1">
      <c r="C18" s="26"/>
      <c r="D18" s="39"/>
      <c r="E18" s="266"/>
      <c r="F18" s="50" t="s">
        <v>67</v>
      </c>
      <c r="G18" s="50"/>
      <c r="H18" s="51"/>
      <c r="I18" s="52"/>
      <c r="J18" s="181">
        <v>77674</v>
      </c>
      <c r="K18" s="181">
        <v>76053</v>
      </c>
      <c r="L18" s="181">
        <v>75277</v>
      </c>
      <c r="M18" s="181">
        <v>77652</v>
      </c>
      <c r="N18" s="181">
        <v>78672</v>
      </c>
      <c r="O18" s="182">
        <v>80183</v>
      </c>
    </row>
    <row r="19" spans="3:15" ht="13.5" thickBot="1">
      <c r="C19" s="26"/>
      <c r="D19" s="43" t="s">
        <v>68</v>
      </c>
      <c r="E19" s="44"/>
      <c r="F19" s="44"/>
      <c r="G19" s="44"/>
      <c r="H19" s="44"/>
      <c r="I19" s="44"/>
      <c r="J19" s="45"/>
      <c r="K19" s="45"/>
      <c r="L19" s="45"/>
      <c r="M19" s="45"/>
      <c r="N19" s="46"/>
      <c r="O19" s="46"/>
    </row>
    <row r="20" spans="3:15" ht="12.75">
      <c r="C20" s="26"/>
      <c r="D20" s="27"/>
      <c r="E20" s="28" t="s">
        <v>19</v>
      </c>
      <c r="F20" s="28"/>
      <c r="G20" s="28"/>
      <c r="H20" s="29"/>
      <c r="I20" s="30"/>
      <c r="J20" s="165">
        <v>158637</v>
      </c>
      <c r="K20" s="165">
        <v>156926</v>
      </c>
      <c r="L20" s="165">
        <v>153743</v>
      </c>
      <c r="M20" s="165">
        <v>155358</v>
      </c>
      <c r="N20" s="165">
        <v>156865</v>
      </c>
      <c r="O20" s="166">
        <v>158883</v>
      </c>
    </row>
    <row r="21" spans="3:15" ht="12.75">
      <c r="C21" s="26"/>
      <c r="D21" s="31"/>
      <c r="E21" s="263" t="s">
        <v>21</v>
      </c>
      <c r="F21" s="32" t="s">
        <v>66</v>
      </c>
      <c r="G21" s="32"/>
      <c r="H21" s="33"/>
      <c r="I21" s="34"/>
      <c r="J21" s="167">
        <v>96968</v>
      </c>
      <c r="K21" s="167">
        <v>96523</v>
      </c>
      <c r="L21" s="167">
        <v>93998</v>
      </c>
      <c r="M21" s="167">
        <v>93789</v>
      </c>
      <c r="N21" s="167">
        <v>94574</v>
      </c>
      <c r="O21" s="168">
        <v>95528</v>
      </c>
    </row>
    <row r="22" spans="3:15" ht="13.5" thickBot="1">
      <c r="C22" s="26"/>
      <c r="D22" s="39"/>
      <c r="E22" s="266"/>
      <c r="F22" s="50" t="s">
        <v>67</v>
      </c>
      <c r="G22" s="50"/>
      <c r="H22" s="51"/>
      <c r="I22" s="52"/>
      <c r="J22" s="181">
        <v>61669</v>
      </c>
      <c r="K22" s="181">
        <v>60403</v>
      </c>
      <c r="L22" s="181">
        <v>59745</v>
      </c>
      <c r="M22" s="181">
        <v>61569</v>
      </c>
      <c r="N22" s="181">
        <v>62291</v>
      </c>
      <c r="O22" s="182">
        <v>63355</v>
      </c>
    </row>
    <row r="23" spans="3:15" ht="13.5" thickBot="1">
      <c r="C23" s="26"/>
      <c r="D23" s="43" t="s">
        <v>69</v>
      </c>
      <c r="E23" s="44"/>
      <c r="F23" s="44"/>
      <c r="G23" s="44"/>
      <c r="H23" s="44"/>
      <c r="I23" s="44"/>
      <c r="J23" s="45"/>
      <c r="K23" s="45"/>
      <c r="L23" s="45"/>
      <c r="M23" s="45"/>
      <c r="N23" s="46"/>
      <c r="O23" s="46"/>
    </row>
    <row r="24" spans="3:15" ht="12.75">
      <c r="C24" s="26"/>
      <c r="D24" s="27"/>
      <c r="E24" s="28" t="s">
        <v>19</v>
      </c>
      <c r="F24" s="28"/>
      <c r="G24" s="28"/>
      <c r="H24" s="29"/>
      <c r="I24" s="30"/>
      <c r="J24" s="165">
        <v>10449</v>
      </c>
      <c r="K24" s="165">
        <v>10467</v>
      </c>
      <c r="L24" s="165">
        <v>10562</v>
      </c>
      <c r="M24" s="165">
        <v>10588</v>
      </c>
      <c r="N24" s="165">
        <v>10735</v>
      </c>
      <c r="O24" s="166">
        <v>10910</v>
      </c>
    </row>
    <row r="25" spans="3:15" ht="12.75">
      <c r="C25" s="26"/>
      <c r="D25" s="31"/>
      <c r="E25" s="263" t="s">
        <v>21</v>
      </c>
      <c r="F25" s="32" t="s">
        <v>70</v>
      </c>
      <c r="G25" s="32"/>
      <c r="H25" s="33"/>
      <c r="I25" s="34"/>
      <c r="J25" s="167">
        <v>9311</v>
      </c>
      <c r="K25" s="167">
        <v>9348</v>
      </c>
      <c r="L25" s="167">
        <v>9462</v>
      </c>
      <c r="M25" s="167">
        <v>9480</v>
      </c>
      <c r="N25" s="167">
        <v>9632</v>
      </c>
      <c r="O25" s="168">
        <v>9860</v>
      </c>
    </row>
    <row r="26" spans="3:15" ht="13.5" thickBot="1">
      <c r="C26" s="26"/>
      <c r="D26" s="39"/>
      <c r="E26" s="266"/>
      <c r="F26" s="50" t="s">
        <v>71</v>
      </c>
      <c r="G26" s="50"/>
      <c r="H26" s="51"/>
      <c r="I26" s="52"/>
      <c r="J26" s="181">
        <v>1138</v>
      </c>
      <c r="K26" s="181">
        <v>1128</v>
      </c>
      <c r="L26" s="181">
        <v>1100</v>
      </c>
      <c r="M26" s="181">
        <v>1108</v>
      </c>
      <c r="N26" s="181">
        <v>1103</v>
      </c>
      <c r="O26" s="182">
        <v>1050</v>
      </c>
    </row>
    <row r="27" spans="3:15" ht="13.5" thickBot="1">
      <c r="C27" s="26"/>
      <c r="D27" s="43" t="s">
        <v>72</v>
      </c>
      <c r="E27" s="44"/>
      <c r="F27" s="44"/>
      <c r="G27" s="44"/>
      <c r="H27" s="44"/>
      <c r="I27" s="44"/>
      <c r="J27" s="81"/>
      <c r="K27" s="81"/>
      <c r="L27" s="81"/>
      <c r="M27" s="81"/>
      <c r="N27" s="81"/>
      <c r="O27" s="82"/>
    </row>
    <row r="28" spans="3:15" ht="12.75" customHeight="1">
      <c r="C28" s="26"/>
      <c r="D28" s="27"/>
      <c r="E28" s="28" t="s">
        <v>19</v>
      </c>
      <c r="F28" s="28"/>
      <c r="G28" s="28"/>
      <c r="H28" s="29"/>
      <c r="I28" s="30"/>
      <c r="J28" s="165">
        <v>6433</v>
      </c>
      <c r="K28" s="165">
        <v>6424</v>
      </c>
      <c r="L28" s="165">
        <v>6472</v>
      </c>
      <c r="M28" s="165">
        <v>6468</v>
      </c>
      <c r="N28" s="165">
        <v>6610</v>
      </c>
      <c r="O28" s="166">
        <v>6679</v>
      </c>
    </row>
    <row r="29" spans="3:15" ht="12.75">
      <c r="C29" s="26"/>
      <c r="D29" s="31"/>
      <c r="E29" s="263" t="s">
        <v>21</v>
      </c>
      <c r="F29" s="32" t="s">
        <v>70</v>
      </c>
      <c r="G29" s="32"/>
      <c r="H29" s="33"/>
      <c r="I29" s="34"/>
      <c r="J29" s="167">
        <v>5802</v>
      </c>
      <c r="K29" s="167">
        <v>5806</v>
      </c>
      <c r="L29" s="167">
        <v>5860</v>
      </c>
      <c r="M29" s="167">
        <v>5866</v>
      </c>
      <c r="N29" s="167">
        <v>5994</v>
      </c>
      <c r="O29" s="168">
        <v>6087</v>
      </c>
    </row>
    <row r="30" spans="3:15" ht="13.5" thickBot="1">
      <c r="C30" s="26"/>
      <c r="D30" s="39"/>
      <c r="E30" s="266"/>
      <c r="F30" s="50" t="s">
        <v>71</v>
      </c>
      <c r="G30" s="50"/>
      <c r="H30" s="51"/>
      <c r="I30" s="52"/>
      <c r="J30" s="181">
        <v>631</v>
      </c>
      <c r="K30" s="181">
        <v>618</v>
      </c>
      <c r="L30" s="181">
        <v>612</v>
      </c>
      <c r="M30" s="181">
        <v>602</v>
      </c>
      <c r="N30" s="181">
        <v>616</v>
      </c>
      <c r="O30" s="182">
        <v>592</v>
      </c>
    </row>
    <row r="31" spans="4:15" ht="13.5">
      <c r="D31" s="65" t="s">
        <v>90</v>
      </c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53" t="s">
        <v>93</v>
      </c>
    </row>
  </sheetData>
  <sheetProtection/>
  <mergeCells count="11">
    <mergeCell ref="E29:E30"/>
    <mergeCell ref="E21:E22"/>
    <mergeCell ref="D7:I11"/>
    <mergeCell ref="E17:E18"/>
    <mergeCell ref="E25:E26"/>
    <mergeCell ref="N7:N10"/>
    <mergeCell ref="O7:O10"/>
    <mergeCell ref="J7:J10"/>
    <mergeCell ref="K7:K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2009-05-28T10:47:14Z</cp:lastPrinted>
  <dcterms:created xsi:type="dcterms:W3CDTF">2000-10-16T14:33:05Z</dcterms:created>
  <dcterms:modified xsi:type="dcterms:W3CDTF">2009-06-29T09:07:33Z</dcterms:modified>
  <cp:category/>
  <cp:version/>
  <cp:contentType/>
  <cp:contentStatus/>
</cp:coreProperties>
</file>