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31" windowWidth="19035" windowHeight="8310" tabRatio="823" activeTab="0"/>
  </bookViews>
  <sheets>
    <sheet name="1" sheetId="1" r:id="rId1"/>
    <sheet name="2" sheetId="2" r:id="rId2"/>
    <sheet name="3" sheetId="3" r:id="rId3"/>
    <sheet name="4"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nm.Print_Titles" localSheetId="0">'1'!$5:$5</definedName>
    <definedName name="_xlnm.Print_Titles" localSheetId="4">'5 '!$3:$5</definedName>
    <definedName name="_xlnm.Print_Area" localSheetId="0">'1'!$A$1:$E$147</definedName>
    <definedName name="_xlnm.Print_Area" localSheetId="16">'11.b'!$A$1:$C$26</definedName>
    <definedName name="_xlnm.Print_Area" localSheetId="1">'2'!$A$1:$E$99</definedName>
    <definedName name="_xlnm.Print_Area" localSheetId="2">'3'!$A$1:$D$14</definedName>
    <definedName name="_xlnm.Print_Area" localSheetId="9">'6'!$A$1:$F$29</definedName>
    <definedName name="_xlnm.Print_Area" localSheetId="11">'8'!$A$1:$Z$38</definedName>
  </definedNames>
  <calcPr fullCalcOnLoad="1"/>
</workbook>
</file>

<file path=xl/sharedStrings.xml><?xml version="1.0" encoding="utf-8"?>
<sst xmlns="http://schemas.openxmlformats.org/spreadsheetml/2006/main" count="1665" uniqueCount="1189">
  <si>
    <t>AKTIVA</t>
  </si>
  <si>
    <t xml:space="preserve">A.Dlouhodobý majetek celkem            </t>
  </si>
  <si>
    <t>ř.2+10+21+29</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</si>
  <si>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</si>
  <si>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</si>
  <si>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</si>
  <si>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</si>
  <si>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</si>
  <si>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</si>
  <si>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</si>
  <si>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</si>
  <si>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</si>
  <si>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</si>
  <si>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</si>
  <si>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</si>
  <si>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</si>
  <si>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</si>
  <si>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</si>
  <si>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</si>
  <si>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</si>
  <si>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</si>
  <si>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</si>
  <si>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</si>
  <si>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</si>
  <si>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</si>
  <si>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</si>
  <si>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</si>
  <si>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</si>
  <si>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</si>
  <si>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</si>
  <si>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</si>
  <si>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</si>
  <si>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</si>
  <si>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</si>
  <si>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 xml:space="preserve">                    2.Umělecká díla,předměty a sbírky</t>
  </si>
  <si>
    <t>032</t>
  </si>
  <si>
    <t>0012</t>
  </si>
  <si>
    <t xml:space="preserve">                    3.Stavby</t>
  </si>
  <si>
    <t>021</t>
  </si>
  <si>
    <t>0013</t>
  </si>
  <si>
    <t xml:space="preserve">                    4.Samostatné movité věci a soubory movitých věcí</t>
  </si>
  <si>
    <t>022</t>
  </si>
  <si>
    <t>0014</t>
  </si>
  <si>
    <t xml:space="preserve">                    5.Pěstitelské celky trvalých porostů</t>
  </si>
  <si>
    <t>025</t>
  </si>
  <si>
    <t>0015</t>
  </si>
  <si>
    <t xml:space="preserve">                    6.Základní stádo a tažná zvířata</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</si>
  <si>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</si>
  <si>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</si>
  <si>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</si>
  <si>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</si>
  <si>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</si>
  <si>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</si>
  <si>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</si>
  <si>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</si>
  <si>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</si>
  <si>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</si>
  <si>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</si>
  <si>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</si>
  <si>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</si>
  <si>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</si>
  <si>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</si>
  <si>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ř.22 až 28</t>
  </si>
  <si>
    <t>0021</t>
  </si>
  <si>
    <t xml:space="preserve">                    1.Podíly v ovládaných a řízených osobách</t>
  </si>
  <si>
    <t>061</t>
  </si>
  <si>
    <t>0022</t>
  </si>
  <si>
    <t xml:space="preserve">                    2.Podíly v osobách pod podstatným vlivem</t>
  </si>
  <si>
    <t>062</t>
  </si>
  <si>
    <t>0023</t>
  </si>
  <si>
    <t xml:space="preserve">                    3.Dluhové cenné papíry držené do splatnosti</t>
  </si>
  <si>
    <t>063</t>
  </si>
  <si>
    <t>0024</t>
  </si>
  <si>
    <t xml:space="preserve">                    4.Půjčky organizačním složkám</t>
  </si>
  <si>
    <t>066</t>
  </si>
  <si>
    <t>0025</t>
  </si>
  <si>
    <t xml:space="preserve">                    5.Ostatní dlouhodobé půjčky</t>
  </si>
  <si>
    <t>067</t>
  </si>
  <si>
    <t>0026</t>
  </si>
  <si>
    <t xml:space="preserve">                    6.Ostatní dlouhodobý finanční majetek</t>
  </si>
  <si>
    <t>069</t>
  </si>
  <si>
    <t>0027</t>
  </si>
  <si>
    <t>043</t>
  </si>
  <si>
    <t>0028</t>
  </si>
  <si>
    <t xml:space="preserve">    IV. Oprávky k dlouhodobému majetku celkem    </t>
  </si>
  <si>
    <t>ř.30 až 40</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</si>
  <si>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</si>
  <si>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</si>
  <si>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</si>
  <si>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</si>
  <si>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</si>
  <si>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</si>
  <si>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</si>
  <si>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</si>
  <si>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</si>
  <si>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</si>
  <si>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 xml:space="preserve">                    4.Oprávky k drobnému dlouhodobému nehm. majetku</t>
  </si>
  <si>
    <t>078</t>
  </si>
  <si>
    <t>0033</t>
  </si>
  <si>
    <t xml:space="preserve">                    5.Oprávky k ostatnímu dlouhodobému nehm. majetku</t>
  </si>
  <si>
    <t>079</t>
  </si>
  <si>
    <t>0034</t>
  </si>
  <si>
    <t xml:space="preserve">                    6.Oprávky ke stavbám</t>
  </si>
  <si>
    <t>081</t>
  </si>
  <si>
    <t>0035</t>
  </si>
  <si>
    <t xml:space="preserve">                    7.Oprávky k samost.movitým věcem a soub.movit.věcí</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</si>
  <si>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</si>
  <si>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</si>
  <si>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</si>
  <si>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</si>
  <si>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</si>
  <si>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</si>
  <si>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</si>
  <si>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</si>
  <si>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</si>
  <si>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</si>
  <si>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</si>
  <si>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</si>
  <si>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</si>
  <si>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ř.42+52+72+81</t>
  </si>
  <si>
    <t>0041</t>
  </si>
  <si>
    <t xml:space="preserve">    I. Zásoby celkem                                          </t>
  </si>
  <si>
    <t>ř.43 až 51</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</si>
  <si>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</si>
  <si>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</si>
  <si>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</si>
  <si>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</si>
  <si>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</si>
  <si>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</si>
  <si>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</si>
  <si>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</si>
  <si>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</si>
  <si>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</si>
  <si>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</si>
  <si>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</si>
  <si>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</si>
  <si>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</si>
  <si>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</si>
  <si>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</si>
  <si>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 xml:space="preserve">                    6.Zvířata</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</si>
  <si>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</si>
  <si>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</si>
  <si>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</si>
  <si>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</si>
  <si>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</si>
  <si>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</si>
  <si>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</si>
  <si>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</si>
  <si>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</si>
  <si>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</si>
  <si>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</si>
  <si>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</si>
  <si>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ř.53 až71</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</si>
  <si>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</si>
  <si>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</si>
  <si>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</si>
  <si>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</si>
  <si>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</si>
  <si>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</si>
  <si>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</si>
  <si>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</si>
  <si>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</si>
  <si>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</si>
  <si>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</si>
  <si>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</si>
  <si>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</si>
  <si>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</si>
  <si>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</si>
  <si>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</si>
  <si>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</si>
  <si>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</si>
  <si>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</si>
  <si>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</si>
  <si>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</si>
  <si>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</si>
  <si>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</si>
  <si>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</si>
  <si>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</si>
  <si>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</si>
  <si>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</si>
  <si>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</si>
  <si>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</si>
  <si>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</si>
  <si>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</si>
  <si>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</si>
  <si>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 xml:space="preserve">                   12.Nároky na dotace a ostatní zúčtování se st.ozpočtem</t>
  </si>
  <si>
    <t>346</t>
  </si>
  <si>
    <t>0064</t>
  </si>
  <si>
    <t>348</t>
  </si>
  <si>
    <t>0065</t>
  </si>
  <si>
    <t xml:space="preserve">                   14.Pohledávky za účastníky sdružení</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</si>
  <si>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</si>
  <si>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</si>
  <si>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</si>
  <si>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</si>
  <si>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</si>
  <si>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</si>
  <si>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</si>
  <si>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</si>
  <si>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</si>
  <si>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</si>
  <si>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</si>
  <si>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</si>
  <si>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</si>
  <si>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</si>
  <si>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</si>
  <si>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</si>
  <si>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ř.73 až 80</t>
  </si>
  <si>
    <t>0072</t>
  </si>
  <si>
    <t xml:space="preserve">                     1.Pokladna</t>
  </si>
  <si>
    <t>211</t>
  </si>
  <si>
    <t>0073</t>
  </si>
  <si>
    <t xml:space="preserve">                     2.Ceniny</t>
  </si>
  <si>
    <t>213</t>
  </si>
  <si>
    <t>0074</t>
  </si>
  <si>
    <t xml:space="preserve">                     3.Účty v bankách</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</si>
  <si>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</si>
  <si>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</si>
  <si>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</si>
  <si>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</si>
  <si>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</si>
  <si>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</si>
  <si>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</si>
  <si>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</si>
  <si>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</si>
  <si>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</si>
  <si>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</si>
  <si>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 xml:space="preserve">                     7.Pořizovaný krátkodobý finanční majetek</t>
  </si>
  <si>
    <t>259</t>
  </si>
  <si>
    <t>0079</t>
  </si>
  <si>
    <t xml:space="preserve">                     8.Peníze na cestě</t>
  </si>
  <si>
    <t>261</t>
  </si>
  <si>
    <t>0080</t>
  </si>
  <si>
    <t xml:space="preserve">    IV. Jiná aktiva celkem                                    </t>
  </si>
  <si>
    <t>ř.82 až 84</t>
  </si>
  <si>
    <t>0081</t>
  </si>
  <si>
    <t xml:space="preserve">                     1.Náklady příštích období</t>
  </si>
  <si>
    <t>381</t>
  </si>
  <si>
    <t>0082</t>
  </si>
  <si>
    <t xml:space="preserve">                     2.Příjmy příštích období</t>
  </si>
  <si>
    <t>385</t>
  </si>
  <si>
    <t>0083</t>
  </si>
  <si>
    <t xml:space="preserve">                     3.Kursové rozdíly aktivní</t>
  </si>
  <si>
    <t>386</t>
  </si>
  <si>
    <t>0084</t>
  </si>
  <si>
    <t xml:space="preserve">Aktiva celkem                                                        </t>
  </si>
  <si>
    <t>ř. 1+41</t>
  </si>
  <si>
    <t>0085</t>
  </si>
  <si>
    <t xml:space="preserve">PASIVA  </t>
  </si>
  <si>
    <t xml:space="preserve"> </t>
  </si>
  <si>
    <t xml:space="preserve">A. Vlastní zdroje celkem                                       </t>
  </si>
  <si>
    <t>ř.87+91</t>
  </si>
  <si>
    <t>0086</t>
  </si>
  <si>
    <t xml:space="preserve">     I. Jmění celkem                                          </t>
  </si>
  <si>
    <t>ř.88 až 90</t>
  </si>
  <si>
    <t>0087</t>
  </si>
  <si>
    <t xml:space="preserve">                     1.Vlastní jmění</t>
  </si>
  <si>
    <t>901</t>
  </si>
  <si>
    <t>0088</t>
  </si>
  <si>
    <t xml:space="preserve">                     2.Fondy</t>
  </si>
  <si>
    <t>911</t>
  </si>
  <si>
    <t>0089</t>
  </si>
  <si>
    <t xml:space="preserve">                     3.Oceňovací rozdíly z přecenění finančního majetku a závazků</t>
  </si>
  <si>
    <t>921</t>
  </si>
  <si>
    <t>0090</t>
  </si>
  <si>
    <t>ř.92 až 94</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</si>
  <si>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</si>
  <si>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</si>
  <si>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</si>
  <si>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</si>
  <si>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</si>
  <si>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</si>
  <si>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</si>
  <si>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</si>
  <si>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</si>
  <si>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</si>
  <si>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ř.96+98+106+130</t>
  </si>
  <si>
    <t>0095</t>
  </si>
  <si>
    <t xml:space="preserve">     I. Rezervy celkem                                                </t>
  </si>
  <si>
    <t>ř.97</t>
  </si>
  <si>
    <t>0096</t>
  </si>
  <si>
    <t xml:space="preserve">                     1.Rezervy</t>
  </si>
  <si>
    <t>941</t>
  </si>
  <si>
    <t>0097</t>
  </si>
  <si>
    <t xml:space="preserve">     II. Dlouhodobé závazky celkem                   </t>
  </si>
  <si>
    <t>ř.99 až 105</t>
  </si>
  <si>
    <t>0098</t>
  </si>
  <si>
    <t xml:space="preserve">                     1.Dlouhodobé bankovní úvěry</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</si>
  <si>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</si>
  <si>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</si>
  <si>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</si>
  <si>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</si>
  <si>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</si>
  <si>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</si>
  <si>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</si>
  <si>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</si>
  <si>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</si>
  <si>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</si>
  <si>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</si>
  <si>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</si>
  <si>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</si>
  <si>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</si>
  <si>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</si>
  <si>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</si>
  <si>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</si>
  <si>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</si>
  <si>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</si>
  <si>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</si>
  <si>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ř.107 až 129</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</si>
  <si>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</si>
  <si>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</si>
  <si>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</si>
  <si>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</si>
  <si>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</si>
  <si>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</si>
  <si>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</si>
  <si>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</si>
  <si>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</si>
  <si>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</si>
  <si>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</si>
  <si>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</si>
  <si>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</si>
  <si>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</si>
  <si>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</si>
  <si>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</si>
  <si>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</si>
  <si>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</si>
  <si>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</si>
  <si>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</si>
  <si>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</si>
  <si>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</si>
  <si>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</si>
  <si>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</si>
  <si>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</si>
  <si>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</si>
  <si>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</si>
  <si>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</si>
  <si>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</si>
  <si>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</si>
  <si>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</si>
  <si>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</si>
  <si>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</si>
  <si>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 xml:space="preserve">                    15.Závazky k účastníkům sdružení</t>
  </si>
  <si>
    <t>368</t>
  </si>
  <si>
    <t>0121</t>
  </si>
  <si>
    <t xml:space="preserve">                    16.Závazky z pevných termínovaných operací a opcí</t>
  </si>
  <si>
    <t>0122</t>
  </si>
  <si>
    <t xml:space="preserve">                    17.Jiné závazky</t>
  </si>
  <si>
    <t>379</t>
  </si>
  <si>
    <t>0123</t>
  </si>
  <si>
    <t xml:space="preserve">                    18.Krátkodobé bankovní úvěry</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</si>
  <si>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</si>
  <si>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</si>
  <si>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</si>
  <si>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</si>
  <si>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</si>
  <si>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</si>
  <si>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</si>
  <si>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</si>
  <si>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</si>
  <si>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</si>
  <si>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</si>
  <si>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</si>
  <si>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</si>
  <si>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</si>
  <si>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</si>
  <si>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</si>
  <si>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ř.131 až 133</t>
  </si>
  <si>
    <t>0130</t>
  </si>
  <si>
    <t xml:space="preserve">                      1.Výdaje příštích období</t>
  </si>
  <si>
    <t>383</t>
  </si>
  <si>
    <t>0131</t>
  </si>
  <si>
    <t xml:space="preserve">                      2.Výnosy příštích období</t>
  </si>
  <si>
    <t>384</t>
  </si>
  <si>
    <t>0132</t>
  </si>
  <si>
    <t xml:space="preserve">                      3.Kursové rozdíly pasivní</t>
  </si>
  <si>
    <t>387</t>
  </si>
  <si>
    <t>0133</t>
  </si>
  <si>
    <t xml:space="preserve">Pasiva celkem                                                    </t>
  </si>
  <si>
    <t>ř.86+95</t>
  </si>
  <si>
    <t>0134</t>
  </si>
  <si>
    <t>A. Náklady</t>
  </si>
  <si>
    <t xml:space="preserve">     I. Spotřebované nákupy celkem</t>
  </si>
  <si>
    <t>ř.2 až 5</t>
  </si>
  <si>
    <t xml:space="preserve">            1.Spotřeba materiálu</t>
  </si>
  <si>
    <t xml:space="preserve">            2.Spotřeba energie</t>
  </si>
  <si>
    <t xml:space="preserve">            3.Spotřeba ostatních neskladovatelných dodávek</t>
  </si>
  <si>
    <t xml:space="preserve">            4.Prodané zboží</t>
  </si>
  <si>
    <t xml:space="preserve">     II.Služby celkem</t>
  </si>
  <si>
    <t>ř.7 až 10</t>
  </si>
  <si>
    <t xml:space="preserve">            5.Opravy a udržování</t>
  </si>
  <si>
    <t xml:space="preserve">            6.Cestovné</t>
  </si>
  <si>
    <t xml:space="preserve">            7.Náklady na reprezentaci</t>
  </si>
  <si>
    <t xml:space="preserve">            8.Ostatní služby</t>
  </si>
  <si>
    <t xml:space="preserve">     III.Osobní náklady celkem</t>
  </si>
  <si>
    <t>ř.12 až 16</t>
  </si>
  <si>
    <t xml:space="preserve">            9.Mzdové náklady</t>
  </si>
  <si>
    <t xml:space="preserve">            10.Zákonné sociální pojištění</t>
  </si>
  <si>
    <t xml:space="preserve">            11.Ostatní sociální pojištění</t>
  </si>
  <si>
    <t xml:space="preserve">            12.Zákonné sociální náklady</t>
  </si>
  <si>
    <t xml:space="preserve">            13.Ostatní sociální náklady</t>
  </si>
  <si>
    <t xml:space="preserve">    IV.Daně a poplatky celkem</t>
  </si>
  <si>
    <t>ř.18 až 20</t>
  </si>
  <si>
    <t xml:space="preserve">            14.Daň silniční</t>
  </si>
  <si>
    <t xml:space="preserve">            15.Daň z nemovitosti</t>
  </si>
  <si>
    <t xml:space="preserve">            16.Ostatní daně a poplatky</t>
  </si>
  <si>
    <t xml:space="preserve">    V.Ostatní náklady celkem</t>
  </si>
  <si>
    <t>ř.22 až 29</t>
  </si>
  <si>
    <t xml:space="preserve">            17.Smluvní pokuty a úroky z prodlení</t>
  </si>
  <si>
    <t xml:space="preserve">            18.Ostatní pokuty a penále</t>
  </si>
  <si>
    <t xml:space="preserve">            19.Odpis nedobytné pohledávky</t>
  </si>
  <si>
    <t xml:space="preserve">            20.Úroky</t>
  </si>
  <si>
    <t xml:space="preserve">            21.Kursové ztráty</t>
  </si>
  <si>
    <t xml:space="preserve">            22.Dary</t>
  </si>
  <si>
    <t xml:space="preserve">            23.Manka a škody</t>
  </si>
  <si>
    <t xml:space="preserve">            24.Jiné ostatní náklady</t>
  </si>
  <si>
    <t>ř.31 až 36</t>
  </si>
  <si>
    <t xml:space="preserve">            27.Prodané cenné papíry a podíly</t>
  </si>
  <si>
    <t xml:space="preserve">            28.Prodaný materiál</t>
  </si>
  <si>
    <t xml:space="preserve">            29.Tvorba rezerv</t>
  </si>
  <si>
    <t xml:space="preserve">            30.Tvorba opravných položek</t>
  </si>
  <si>
    <t xml:space="preserve">     VII.Poskytnuté příspěvky celkem</t>
  </si>
  <si>
    <t>ř.38 a 39</t>
  </si>
  <si>
    <t xml:space="preserve">            32.Poskytnuté členské příspěvky</t>
  </si>
  <si>
    <t xml:space="preserve">     VIII.Daň z příjmů celkem</t>
  </si>
  <si>
    <t>ř.41</t>
  </si>
  <si>
    <t xml:space="preserve">            33.Dodatečné odvody daně z příjmů</t>
  </si>
  <si>
    <t>Náklady celkem</t>
  </si>
  <si>
    <t xml:space="preserve">ř.1+6+11+17+21+ 30+37+40 </t>
  </si>
  <si>
    <t>B. Výnosy</t>
  </si>
  <si>
    <t xml:space="preserve">        I.Tržby za vlastní výkony a za zboží celkem</t>
  </si>
  <si>
    <t>ř.44 až 46</t>
  </si>
  <si>
    <t xml:space="preserve">             1.Tržby za vlastní výrobky</t>
  </si>
  <si>
    <t xml:space="preserve">             2.Tržby z prodeje služeb</t>
  </si>
  <si>
    <t xml:space="preserve">             3.Tržby za prodané zboží</t>
  </si>
  <si>
    <t xml:space="preserve">       II.Změny stavu vnitroorganizačních zásob celkem</t>
  </si>
  <si>
    <t>ř.48 až 51</t>
  </si>
  <si>
    <t xml:space="preserve">             4.Změna stavu zásob nedokončené výroby</t>
  </si>
  <si>
    <t xml:space="preserve">             5.Změna stavu zásob polotovarů</t>
  </si>
  <si>
    <t xml:space="preserve">             6.Změna stavu zásob výrobků</t>
  </si>
  <si>
    <t xml:space="preserve">             7.Změna stavu zvířat</t>
  </si>
  <si>
    <t xml:space="preserve">       III.Aktivace celkem</t>
  </si>
  <si>
    <t>ř.53 až 56</t>
  </si>
  <si>
    <t xml:space="preserve">             8.Aktivace materiálu a zboží</t>
  </si>
  <si>
    <t xml:space="preserve">             9.Aktivace vnitroorganizačních služeb</t>
  </si>
  <si>
    <t xml:space="preserve">             10.Aktivace dlouhodobého nehmotného majetku</t>
  </si>
  <si>
    <t xml:space="preserve">             11.Aktivace dlouhodobého hmotného majetku</t>
  </si>
  <si>
    <t xml:space="preserve">       IV.Ostatní výnosy celkem</t>
  </si>
  <si>
    <t>ř.58 až 64</t>
  </si>
  <si>
    <t xml:space="preserve">             12.Smluvní pokuty a úroky z prodlení</t>
  </si>
  <si>
    <t xml:space="preserve">             13.Ostatní pokuty a penále</t>
  </si>
  <si>
    <t xml:space="preserve">             14.Platby za odepsané pohledávky</t>
  </si>
  <si>
    <t xml:space="preserve">             15.Úroky</t>
  </si>
  <si>
    <t xml:space="preserve">             16.Kursové zisky</t>
  </si>
  <si>
    <t xml:space="preserve">             17.Zúčtování fondů</t>
  </si>
  <si>
    <t xml:space="preserve">             18.Jiné ostatní výnosy</t>
  </si>
  <si>
    <t>ř.66 až 72</t>
  </si>
  <si>
    <t xml:space="preserve">             20.Tržby z prodeje cenných papírů a podílů</t>
  </si>
  <si>
    <t xml:space="preserve">             21.Tržby z prodeje materiálu</t>
  </si>
  <si>
    <t xml:space="preserve">             22.Výnosy z krátkodobého finančního majetku</t>
  </si>
  <si>
    <t xml:space="preserve">             23.Zúčtování rezerv</t>
  </si>
  <si>
    <t xml:space="preserve">             24.Výnosy z dlouhodobého finančního majetku</t>
  </si>
  <si>
    <t xml:space="preserve">             25.Zúčtování opravných položek</t>
  </si>
  <si>
    <t xml:space="preserve">      VI.Přijaté příspěvky celkem</t>
  </si>
  <si>
    <t>ř.74 až 76</t>
  </si>
  <si>
    <t xml:space="preserve">             26.Přijaté příspěvky zúčtované mezi organizačními složkami</t>
  </si>
  <si>
    <t xml:space="preserve">             27.Přijaté příspěvky (dary)</t>
  </si>
  <si>
    <t xml:space="preserve">             28.Přijaté členské příspěvky</t>
  </si>
  <si>
    <t xml:space="preserve">      VII.Provozní dotace celkem</t>
  </si>
  <si>
    <t>ř.78</t>
  </si>
  <si>
    <t xml:space="preserve">             29.Provozní dotace</t>
  </si>
  <si>
    <t>Výnosy celkem</t>
  </si>
  <si>
    <t>C. Výsledek hospodaření před zdaněním</t>
  </si>
  <si>
    <t>ř.79 - 42</t>
  </si>
  <si>
    <t xml:space="preserve">             34.Daň z příjmů</t>
  </si>
  <si>
    <t>D. Výsledek hospodaření po zdanění</t>
  </si>
  <si>
    <t>ř.80 - 81</t>
  </si>
  <si>
    <t xml:space="preserve">     Výsledek hospodaření před zdaněním</t>
  </si>
  <si>
    <t xml:space="preserve">     Výsledek hospodaření po zdanění</t>
  </si>
  <si>
    <t>č.ř.</t>
  </si>
  <si>
    <t>použito</t>
  </si>
  <si>
    <t xml:space="preserve">v tom: </t>
  </si>
  <si>
    <t xml:space="preserve">ostatní </t>
  </si>
  <si>
    <t>ostatní</t>
  </si>
  <si>
    <t xml:space="preserve">
Název údaje</t>
  </si>
  <si>
    <t>zůstatek</t>
  </si>
  <si>
    <t>tvorba</t>
  </si>
  <si>
    <t>čerpání</t>
  </si>
  <si>
    <t>k 1.1.</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</si>
  <si>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</si>
  <si>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</si>
  <si>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</si>
  <si>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</si>
  <si>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</si>
  <si>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</si>
  <si>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</si>
  <si>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</si>
  <si>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</si>
  <si>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</si>
  <si>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</si>
  <si>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</si>
  <si>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HV z hlavní činnosti</t>
  </si>
  <si>
    <t>HV z doplňkové činnosti</t>
  </si>
  <si>
    <t>HV celkem</t>
  </si>
  <si>
    <t>C e l k e m</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</si>
  <si>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</si>
  <si>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</si>
  <si>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</si>
  <si>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</si>
  <si>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</si>
  <si>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</si>
  <si>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</si>
  <si>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</si>
  <si>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</si>
  <si>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</si>
  <si>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</si>
  <si>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</si>
  <si>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</si>
  <si>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</si>
  <si>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</si>
  <si>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</si>
  <si>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</si>
  <si>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</si>
  <si>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</si>
  <si>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ze zisku</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</si>
  <si>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</si>
  <si>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</si>
  <si>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</si>
  <si>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</si>
  <si>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</si>
  <si>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</si>
  <si>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</si>
  <si>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</si>
  <si>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</si>
  <si>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ze  zisku</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</si>
  <si>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</si>
  <si>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</si>
  <si>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</si>
  <si>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</si>
  <si>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</si>
  <si>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</si>
  <si>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</si>
  <si>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</si>
  <si>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</si>
  <si>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</si>
  <si>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</si>
  <si>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</si>
  <si>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</si>
  <si>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</si>
  <si>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</si>
  <si>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</si>
  <si>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</si>
  <si>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</si>
  <si>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</si>
  <si>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</si>
  <si>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</si>
  <si>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</si>
  <si>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</si>
  <si>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</si>
  <si>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</si>
  <si>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</si>
  <si>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</si>
  <si>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</si>
  <si>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</si>
  <si>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</si>
  <si>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</si>
  <si>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</si>
  <si>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</si>
  <si>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</si>
  <si>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</si>
  <si>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</si>
  <si>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</si>
  <si>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</si>
  <si>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</si>
  <si>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</si>
  <si>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</si>
  <si>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</si>
  <si>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</si>
  <si>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</si>
  <si>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</si>
  <si>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</si>
  <si>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</si>
  <si>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</si>
  <si>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</si>
  <si>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</si>
  <si>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</si>
  <si>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</si>
  <si>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</si>
  <si>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</si>
  <si>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</si>
  <si>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ř.80/1+80/2</t>
  </si>
  <si>
    <t>ř.82/1+82/2</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</si>
  <si>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</si>
  <si>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</si>
  <si>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</si>
  <si>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</si>
  <si>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</si>
  <si>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</si>
  <si>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</si>
  <si>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</si>
  <si>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</si>
  <si>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</si>
  <si>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</si>
  <si>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</si>
  <si>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7.Pořizovaný dlouhodobý finanční majetek</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</si>
  <si>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</si>
  <si>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</si>
  <si>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</si>
  <si>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</si>
  <si>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</si>
  <si>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Jednotlivé položky se vykazují v tis. Kč (</t>
    </r>
    <r>
      <rPr>
        <sz val="10"/>
        <rFont val="Calibri"/>
        <family val="2"/>
      </rPr>
      <t>§4, odst.3</t>
    </r>
    <r>
      <rPr>
        <b/>
        <sz val="10"/>
        <rFont val="Calibri"/>
        <family val="2"/>
      </rPr>
      <t>)</t>
    </r>
  </si>
  <si>
    <r>
      <t xml:space="preserve"> Příloha č.2 k vyhlášce č. </t>
    </r>
    <r>
      <rPr>
        <b/>
        <sz val="9"/>
        <rFont val="Calibri"/>
        <family val="2"/>
      </rPr>
      <t>504/2002 Sb.</t>
    </r>
    <r>
      <rPr>
        <sz val="9"/>
        <rFont val="Calibri"/>
        <family val="2"/>
      </rPr>
      <t xml:space="preserve"> ve znění pozdějších předpisů</t>
    </r>
  </si>
  <si>
    <r>
      <t xml:space="preserve"> Jednotlivé položky se vykazují v tis. Kč (</t>
    </r>
    <r>
      <rPr>
        <sz val="10"/>
        <rFont val="Calibri"/>
        <family val="2"/>
      </rPr>
      <t>§4, odst.3</t>
    </r>
    <r>
      <rPr>
        <b/>
        <sz val="10"/>
        <rFont val="Calibri"/>
        <family val="2"/>
      </rPr>
      <t>)</t>
    </r>
  </si>
  <si>
    <t xml:space="preserve">    Celkem</t>
  </si>
  <si>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</si>
  <si>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</si>
  <si>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</si>
  <si>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</si>
  <si>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</si>
  <si>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</si>
  <si>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</si>
  <si>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</si>
  <si>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</si>
  <si>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</si>
  <si>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</si>
  <si>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</si>
  <si>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</si>
  <si>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</si>
  <si>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</si>
  <si>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</si>
  <si>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</si>
  <si>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</si>
  <si>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</si>
  <si>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</si>
  <si>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</si>
  <si>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</si>
  <si>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</si>
  <si>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</si>
  <si>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</si>
  <si>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</si>
  <si>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MŠMT OP VK</t>
  </si>
  <si>
    <t>MŠMT OP VaVpI</t>
  </si>
  <si>
    <t>Poznámky</t>
  </si>
  <si>
    <t>v tom</t>
  </si>
  <si>
    <t>poskytnuté</t>
  </si>
  <si>
    <t>poskytnuto</t>
  </si>
  <si>
    <t>e=a+c</t>
  </si>
  <si>
    <t>f=b+d</t>
  </si>
  <si>
    <t>MŠMT</t>
  </si>
  <si>
    <t>použité</t>
  </si>
  <si>
    <t>další dle specifikace VŠ</t>
  </si>
  <si>
    <t>Výsledek hospodaření</t>
  </si>
  <si>
    <t>l=h-b</t>
  </si>
  <si>
    <t>m=k-c</t>
  </si>
  <si>
    <r>
      <rPr>
        <sz val="8"/>
        <rFont val="Calibri"/>
        <family val="2"/>
      </rPr>
      <t>(1)</t>
    </r>
    <r>
      <rPr>
        <sz val="10"/>
        <rFont val="Calibri"/>
        <family val="2"/>
      </rPr>
      <t xml:space="preserve"> V případě použití tohoto řádku, VŠ blíže specifikuje.</t>
    </r>
  </si>
  <si>
    <r>
      <rPr>
        <sz val="8"/>
        <rFont val="Calibri"/>
        <family val="2"/>
      </rPr>
      <t>(2)</t>
    </r>
    <r>
      <rPr>
        <sz val="10"/>
        <rFont val="Calibri"/>
        <family val="2"/>
      </rPr>
      <t xml:space="preserve"> V případě použití tohoto řádku, VŠ blíže specifikuje.</t>
    </r>
  </si>
  <si>
    <r>
      <rPr>
        <sz val="8"/>
        <rFont val="Calibri"/>
        <family val="2"/>
      </rPr>
      <t>(1)</t>
    </r>
    <r>
      <rPr>
        <sz val="10"/>
        <rFont val="Calibri"/>
        <family val="2"/>
      </rPr>
      <t xml:space="preserve"> Uvést čerpání ve struktuře podle vnitřních předpisů VŠ.</t>
    </r>
  </si>
  <si>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</si>
  <si>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</si>
  <si>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r>
      <t xml:space="preserve">Menzy a ostatní stravovací zařízení, pro která vydalo souhlas MŠMT </t>
    </r>
    <r>
      <rPr>
        <sz val="8"/>
        <rFont val="Calibri"/>
        <family val="2"/>
      </rPr>
      <t>(1)</t>
    </r>
  </si>
  <si>
    <t>sl.  3</t>
  </si>
  <si>
    <t>sl. 4</t>
  </si>
  <si>
    <r>
      <t xml:space="preserve">Rozvaha (bilance) </t>
    </r>
    <r>
      <rPr>
        <sz val="8"/>
        <rFont val="Calibri"/>
        <family val="2"/>
      </rPr>
      <t>(1)</t>
    </r>
  </si>
  <si>
    <r>
      <t xml:space="preserve">účet / součet </t>
    </r>
    <r>
      <rPr>
        <sz val="8"/>
        <rFont val="Calibri"/>
        <family val="2"/>
      </rPr>
      <t>(2)</t>
    </r>
  </si>
  <si>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</si>
  <si>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(3)</t>
    </r>
    <r>
      <rPr>
        <sz val="10"/>
        <rFont val="Calibri"/>
        <family val="2"/>
      </rPr>
      <t xml:space="preserve"> Číslování řádků a sloupců je závazné pro datové vstupní věty formátu F-JASU pro zpracování výkazů v MÚZO Praha s.r.o.</t>
    </r>
  </si>
  <si>
    <t xml:space="preserve">                     7.Závazky k institucím sociálního zabezpečení a veřejného zdravotního pojištění</t>
  </si>
  <si>
    <t>ř.43+47+52+57+65+73+77</t>
  </si>
  <si>
    <r>
      <rPr>
        <sz val="8"/>
        <rFont val="Calibri"/>
        <family val="2"/>
      </rPr>
      <t>(1)</t>
    </r>
    <r>
      <rPr>
        <sz val="10"/>
        <rFont val="Calibri"/>
        <family val="2"/>
      </rPr>
      <t xml:space="preserve"> Zpracování "Výkazu zisku a ztraty" se řídí § 6 a §§ 26 až 28  Vyhlášky 504/2002 Sb.</t>
    </r>
  </si>
  <si>
    <r>
      <t xml:space="preserve">Výkaz zisku a ztráty </t>
    </r>
    <r>
      <rPr>
        <sz val="8"/>
        <rFont val="Calibri"/>
        <family val="2"/>
      </rPr>
      <t>(1)</t>
    </r>
  </si>
  <si>
    <r>
      <t xml:space="preserve">řádek </t>
    </r>
    <r>
      <rPr>
        <sz val="8"/>
        <rFont val="Calibri"/>
        <family val="2"/>
      </rPr>
      <t>(3)</t>
    </r>
  </si>
  <si>
    <r>
      <rPr>
        <sz val="8"/>
        <rFont val="Calibri"/>
        <family val="2"/>
      </rPr>
      <t>(2)</t>
    </r>
    <r>
      <rPr>
        <sz val="10"/>
        <rFont val="Calibri"/>
        <family val="2"/>
      </rPr>
      <t xml:space="preserve"> Vyhláškou</t>
    </r>
    <r>
      <rPr>
        <sz val="10"/>
        <rFont val="Calibri"/>
        <family val="2"/>
      </rPr>
      <t xml:space="preserve"> je dáno pouze označení a členění textů; čísla příslušných účtů jsou doplněna pro lepší orientaci ve výkazu.</t>
    </r>
  </si>
  <si>
    <t>poč. stav.</t>
  </si>
  <si>
    <t>celkem (+)</t>
  </si>
  <si>
    <t>k 31.12.</t>
  </si>
  <si>
    <t>e=a+b-d</t>
  </si>
  <si>
    <t xml:space="preserve">Fondy celkem  </t>
  </si>
  <si>
    <t>6a</t>
  </si>
  <si>
    <t>6b</t>
  </si>
  <si>
    <r>
      <t>Počet studentů</t>
    </r>
    <r>
      <rPr>
        <sz val="8"/>
        <rFont val="Calibri"/>
        <family val="2"/>
      </rPr>
      <t xml:space="preserve"> (2)</t>
    </r>
  </si>
  <si>
    <r>
      <t xml:space="preserve">Stipendijní fond - tvorba </t>
    </r>
    <r>
      <rPr>
        <sz val="8"/>
        <rFont val="Calibri"/>
        <family val="2"/>
      </rPr>
      <t>(1)</t>
    </r>
  </si>
  <si>
    <r>
      <t xml:space="preserve">Výnosy </t>
    </r>
    <r>
      <rPr>
        <sz val="8"/>
        <rFont val="Calibri"/>
        <family val="2"/>
      </rPr>
      <t>(1)</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</si>
  <si>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</si>
  <si>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</si>
  <si>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</si>
  <si>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</si>
  <si>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</si>
  <si>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</si>
  <si>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</si>
  <si>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</si>
  <si>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</si>
  <si>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</si>
  <si>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</si>
  <si>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</si>
  <si>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</si>
  <si>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</si>
  <si>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</si>
  <si>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r>
      <rPr>
        <sz val="8"/>
        <rFont val="Calibri"/>
        <family val="2"/>
      </rPr>
      <t>(3)</t>
    </r>
    <r>
      <rPr>
        <sz val="10"/>
        <rFont val="Calibri"/>
        <family val="2"/>
      </rPr>
      <t xml:space="preserve"> Položku v každém řádku sloupce "a" nebo "b" (vždy je možná pouze jedna hodnota) vydělí VŠ počtem studentů /účastníků vzdělávání ve sloupci "c". Pokud existuje jednotková sazba, stačí zde uvést tuto. </t>
    </r>
  </si>
  <si>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</si>
  <si>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</si>
  <si>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</si>
  <si>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</si>
  <si>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</si>
  <si>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</si>
  <si>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</si>
  <si>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 xml:space="preserve">                    7.Pohledávky za institucemi sociálního zabezpečení a veřejného zdrav. pojištění</t>
  </si>
  <si>
    <t>v tom: stavby</t>
  </si>
  <si>
    <t>Druh stipendia</t>
  </si>
  <si>
    <t xml:space="preserve">     VI.Odpisy, prodaný majetek, tvorba rezerv a opravných položek celkem</t>
  </si>
  <si>
    <t xml:space="preserve">            25.Odpisy dlouhodobého nehmotného a hmotného majetku</t>
  </si>
  <si>
    <t xml:space="preserve">            26.Zůstat. cena prodaného dlouh. nehmotného a hmotného majetku</t>
  </si>
  <si>
    <t xml:space="preserve">            31.Poskytnuté příspěvky zúčtované mezi organizačními složkami</t>
  </si>
  <si>
    <t xml:space="preserve">       V.Tržby z prodeje majetku, zúčtování rezerv a opravných položek celkem</t>
  </si>
  <si>
    <t xml:space="preserve">             19.Tržby z prodeje dlouh. nehmotného a hmotného majetku</t>
  </si>
  <si>
    <t>Poplatky stanovené dle § 58 zákona 111/1998 Sb.</t>
  </si>
  <si>
    <t>Pronájem</t>
  </si>
  <si>
    <t>Tržby z prodeje majetku</t>
  </si>
  <si>
    <t>Dary</t>
  </si>
  <si>
    <t>Dědictví</t>
  </si>
  <si>
    <t>Vybrané činnosti</t>
  </si>
  <si>
    <t>Výnosy za rok 2011</t>
  </si>
  <si>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</si>
  <si>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</si>
  <si>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</si>
  <si>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Konzultace a poradenství </t>
    </r>
    <r>
      <rPr>
        <sz val="8"/>
        <rFont val="Calibri"/>
        <family val="2"/>
      </rPr>
      <t>(5)</t>
    </r>
  </si>
  <si>
    <r>
      <t xml:space="preserve">Placené vzdělávací kurzy pro zaměstnance subjektů aplikační sféry </t>
    </r>
    <r>
      <rPr>
        <sz val="8"/>
        <rFont val="Calibri"/>
        <family val="2"/>
      </rPr>
      <t>(4)</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</si>
  <si>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</si>
  <si>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organizace,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</si>
  <si>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color indexed="8"/>
        <rFont val="Calibri"/>
        <family val="2"/>
      </rPr>
      <t>(5)</t>
    </r>
    <r>
      <rPr>
        <b/>
        <sz val="10"/>
        <color indexed="8"/>
        <rFont val="Calibri"/>
        <family val="2"/>
      </rPr>
      <t xml:space="preserve"> </t>
    </r>
    <r>
      <rPr>
        <b/>
        <sz val="10"/>
        <color indexed="8"/>
        <rFont val="Calibri"/>
        <family val="2"/>
      </rPr>
      <t xml:space="preserve">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</si>
  <si>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výzkum, na který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</si>
  <si>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</si>
  <si>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</si>
  <si>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</si>
  <si>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</si>
  <si>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</si>
  <si>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hlavní + doplňková (hospodářská) činnost</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</si>
  <si>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</si>
  <si>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</si>
  <si>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</si>
  <si>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</si>
  <si>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</si>
  <si>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</si>
  <si>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</si>
  <si>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</si>
  <si>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</si>
  <si>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</si>
  <si>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</si>
  <si>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</si>
  <si>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</si>
  <si>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PO 2 - Terciární vzdělávání, výzkum a vývoj</t>
  </si>
  <si>
    <t>2.2 Vysokoškolské vzdělávání</t>
  </si>
  <si>
    <t>2.3 Lidské zdroje ve VaV</t>
  </si>
  <si>
    <t>2.4 Partnerství a sítě</t>
  </si>
  <si>
    <t>PO 1 - Evropská centra excelence</t>
  </si>
  <si>
    <t>1.1 Evropská centra excelence</t>
  </si>
  <si>
    <t>PO 2 - Regionální VaV centra</t>
  </si>
  <si>
    <t>2.1 Regionální VaV centra</t>
  </si>
  <si>
    <t>PO 3 - Komercializace a popularizace VaV</t>
  </si>
  <si>
    <t>PO 4 – Infrastruktura pro výuku na VŠ spojenou s výzkumem</t>
  </si>
  <si>
    <t>4.1 Infrastruktura pro výuku na VŠ spojenou s výzkumem</t>
  </si>
  <si>
    <t>C  e  l  k  e  m</t>
  </si>
  <si>
    <t>Podle potřeby vložit další řádky</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</si>
  <si>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</si>
  <si>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</si>
  <si>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</si>
  <si>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</si>
  <si>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</si>
  <si>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</si>
  <si>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</si>
  <si>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</si>
  <si>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</si>
  <si>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</si>
  <si>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</si>
  <si>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</si>
  <si>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</si>
  <si>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</si>
  <si>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</si>
  <si>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</si>
  <si>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</si>
  <si>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</si>
  <si>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</si>
  <si>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</si>
  <si>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</si>
  <si>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Zahraniční studenti a mezinárodní spolupráce</t>
  </si>
  <si>
    <t>F</t>
  </si>
  <si>
    <t>Fond vzdělávací politiky</t>
  </si>
  <si>
    <t>M</t>
  </si>
  <si>
    <t>Mimořádné aktivity</t>
  </si>
  <si>
    <t>S</t>
  </si>
  <si>
    <t>Sociální stipendia</t>
  </si>
  <si>
    <t>U</t>
  </si>
  <si>
    <t>Ubytovací stipendia</t>
  </si>
  <si>
    <t>G</t>
  </si>
  <si>
    <t>Fond rozvoje vysokých škol</t>
  </si>
  <si>
    <t>I</t>
  </si>
  <si>
    <t>Rozvojové programy</t>
  </si>
  <si>
    <t>J</t>
  </si>
  <si>
    <t>Dotace na ubytování a stravování</t>
  </si>
  <si>
    <t>A+B</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</si>
  <si>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</si>
  <si>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</si>
  <si>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</si>
  <si>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</si>
  <si>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Vratka nevyčerp. prostředků</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</si>
  <si>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</si>
  <si>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</si>
  <si>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</si>
  <si>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(2)</t>
    </r>
    <r>
      <rPr>
        <sz val="10"/>
        <rFont val="Calibri"/>
        <family val="2"/>
      </rPr>
      <t xml:space="preserve"> Uvedou se finanční prostředky ve výši dle vystavených limitek k 31. 12. 2011</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</si>
  <si>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</si>
  <si>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r>
      <t>Studijní programy a s nimi spojená tvůrčí činnost</t>
    </r>
    <r>
      <rPr>
        <sz val="8"/>
        <color indexed="8"/>
        <rFont val="Calibri"/>
        <family val="2"/>
      </rPr>
      <t xml:space="preserve"> (6)</t>
    </r>
  </si>
  <si>
    <t>Územní rozpočty</t>
  </si>
  <si>
    <t>f*</t>
  </si>
  <si>
    <t>Ostatní kapitoly státního rozpočtu</t>
  </si>
  <si>
    <r>
      <t xml:space="preserve">Prostředky ze zahraničí </t>
    </r>
    <r>
      <rPr>
        <sz val="10"/>
        <color indexed="8"/>
        <rFont val="Calibri"/>
        <family val="2"/>
      </rPr>
      <t>(získané přímo VVŠ)</t>
    </r>
  </si>
  <si>
    <r>
      <t xml:space="preserve">Druh podpory/název programu </t>
    </r>
    <r>
      <rPr>
        <sz val="8"/>
        <color indexed="8"/>
        <rFont val="Calibri"/>
        <family val="2"/>
      </rPr>
      <t>(1)</t>
    </r>
  </si>
  <si>
    <r>
      <t xml:space="preserve">poskytnuté </t>
    </r>
    <r>
      <rPr>
        <sz val="8"/>
        <color indexed="8"/>
        <rFont val="Calibri"/>
        <family val="2"/>
      </rPr>
      <t>(2)</t>
    </r>
  </si>
  <si>
    <r>
      <t xml:space="preserve">použité </t>
    </r>
    <r>
      <rPr>
        <sz val="8"/>
        <color indexed="8"/>
        <rFont val="Calibri"/>
        <family val="2"/>
      </rPr>
      <t>(3)</t>
    </r>
  </si>
  <si>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</si>
  <si>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t>j=f+i</t>
  </si>
  <si>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</si>
  <si>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</si>
  <si>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</si>
  <si>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</si>
  <si>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</si>
  <si>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</si>
  <si>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</si>
  <si>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</si>
  <si>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</si>
  <si>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(3)</t>
    </r>
    <r>
      <rPr>
        <sz val="10"/>
        <color indexed="8"/>
        <rFont val="Calibri"/>
        <family val="2"/>
      </rPr>
      <t xml:space="preserve"> Uvedou se prostředky, které byly vysoké škole poskytnuty v roce 2011 na základě Rozhodnutí o poskytnutí dotace na přípravu a realizaci všech projektů uvedeného operačního programu a prioritní osy. </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</si>
  <si>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</si>
  <si>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</si>
  <si>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rPr>
        <sz val="8"/>
        <rFont val="Calibri"/>
        <family val="2"/>
      </rPr>
      <t>(1)</t>
    </r>
    <r>
      <rPr>
        <sz val="10"/>
        <rFont val="Calibri"/>
        <family val="2"/>
      </rPr>
      <t xml:space="preserve"> Uvedou se prostředky, které škola v roce 2011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</si>
  <si>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t>další dle operačního programu, PO a oblasti podpory</t>
  </si>
  <si>
    <r>
      <t>Prostředky ze zahraničí</t>
    </r>
    <r>
      <rPr>
        <b/>
        <sz val="10"/>
        <color indexed="8"/>
        <rFont val="Calibri"/>
        <family val="2"/>
      </rPr>
      <t xml:space="preserve"> (získané přímo VVŠ)</t>
    </r>
  </si>
  <si>
    <r>
      <rPr>
        <sz val="8"/>
        <color indexed="8"/>
        <rFont val="Calibri"/>
        <family val="2"/>
      </rPr>
      <t xml:space="preserve">(2) </t>
    </r>
    <r>
      <rPr>
        <sz val="10"/>
        <color indexed="8"/>
        <rFont val="Calibri"/>
        <family val="2"/>
      </rPr>
      <t xml:space="preserve">Vysoká škola uvede pro oblast podpory financovanou z prostředků VaV dle zákona č. 130/2002 Sb. o podpoře výzkumu a vývoje zkratku VaV. </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</si>
  <si>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</si>
  <si>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</si>
  <si>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</si>
  <si>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</si>
  <si>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kategoriách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</si>
  <si>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</si>
  <si>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</si>
  <si>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</si>
  <si>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rPr>
        <sz val="8"/>
        <color indexed="8"/>
        <rFont val="Calibri"/>
        <family val="2"/>
      </rPr>
      <t>(6)</t>
    </r>
    <r>
      <rPr>
        <sz val="10"/>
        <color indexed="8"/>
        <rFont val="Calibri"/>
        <family val="2"/>
      </rPr>
      <t xml:space="preserve"> Úvazky pracovníků, v nichž se zaměstnanci vysoké školy nevěnují ani pedagogické ani vědecké činnosti; jde zejména o technicko- hospodářské pracovníky, provozní a obchodně provozní pracovníky, zdravotní a ostatní pracovníky, atp.</t>
    </r>
  </si>
  <si>
    <r>
      <t xml:space="preserve">  C  e  l  k  e  m</t>
    </r>
    <r>
      <rPr>
        <sz val="11"/>
        <rFont val="Calibri"/>
        <family val="2"/>
      </rPr>
      <t xml:space="preserve"> </t>
    </r>
    <r>
      <rPr>
        <sz val="8"/>
        <rFont val="Calibri"/>
        <family val="2"/>
      </rPr>
      <t xml:space="preserve"> (5)</t>
    </r>
  </si>
  <si>
    <t>Tabulka 3   Hospodářský výsledek za rok 2011</t>
  </si>
  <si>
    <t>Tabulka 1   Rozvaha (bilance)</t>
  </si>
  <si>
    <t>Tabulka 2   Výkaz zisku a ztráty</t>
  </si>
  <si>
    <t>Tabulka 4   Přehled o peněžních tocích (výkaz cash flow)</t>
  </si>
  <si>
    <t xml:space="preserve">Tabulka 5.a   Financování vzdělávací a vědecké, výzkumné, vývojové a inovační, umělecké a další tvůrčí činnosti v roce 2011  </t>
  </si>
  <si>
    <t>Tabulka 5.c  Financování programů reprodukce majetku v roce 2011</t>
  </si>
  <si>
    <t>Tabulka 6  Přehled vybraných výnosů za rok 2011</t>
  </si>
  <si>
    <t>Tabulka 7   Příjmy z poplatků a úhrad za další činnosti poskytované veřejnou vysokou školou</t>
  </si>
  <si>
    <t>Tabulka 8   Pracovníci a mzdové prostředky za rok 2011</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</si>
  <si>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</si>
  <si>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</si>
  <si>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</si>
  <si>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t>Tabulka 11   Fondy za rok 2011</t>
  </si>
  <si>
    <t>Tabulka 11.a   Rezervní fond za rok 2011</t>
  </si>
  <si>
    <t>Tabulka 11.b   Fond reprodukce investičního majetku za rok 2011</t>
  </si>
  <si>
    <t>Tabulka 11.c   Stipendijní fond za rok 2011</t>
  </si>
  <si>
    <t>Tabulka 11.d   Fond odměn za rok 2011</t>
  </si>
  <si>
    <t>Tabulka 11.e   Fond účelově určených prostředků za rok 2011</t>
  </si>
  <si>
    <t>Tabulka 11.f   Fond sociální za rok 2011</t>
  </si>
  <si>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</si>
  <si>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</si>
  <si>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</si>
  <si>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z toho zdroje zahr. v</t>
    </r>
    <r>
      <rPr>
        <sz val="10"/>
        <color indexed="8"/>
        <rFont val="Calibri"/>
        <family val="2"/>
      </rPr>
      <t xml:space="preserve"> %</t>
    </r>
    <r>
      <rPr>
        <sz val="8"/>
        <color indexed="8"/>
        <rFont val="Calibri"/>
        <family val="2"/>
      </rPr>
      <t xml:space="preserve"> (4)</t>
    </r>
  </si>
  <si>
    <r>
      <rPr>
        <sz val="8"/>
        <rFont val="Calibri"/>
        <family val="2"/>
      </rPr>
      <t xml:space="preserve">(5)  </t>
    </r>
    <r>
      <rPr>
        <sz val="10"/>
        <rFont val="Calibri"/>
        <family val="2"/>
      </rPr>
      <t>Součtová hodnota této tabulky se musí rovnat údaji uvedeném v tabulce 5, ř.10.</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</si>
  <si>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VŠ uvede ty programy, ve kterých získává finanční prostředky (tzn. včetně IPN). Za každého poskytovatele VŠ vždy uvede součtový údaj. </t>
    </r>
  </si>
  <si>
    <r>
      <rPr>
        <sz val="8"/>
        <color indexed="8"/>
        <rFont val="Calibri"/>
        <family val="2"/>
      </rPr>
      <t>(4)</t>
    </r>
    <r>
      <rPr>
        <sz val="10"/>
        <color indexed="8"/>
        <rFont val="Calibri"/>
        <family val="2"/>
      </rPr>
      <t xml:space="preserve"> Uvedou se prostředky použité v roce 2011 na přípravu a realizaci projektů v souladu s Rozhodnutím.</t>
    </r>
  </si>
  <si>
    <r>
      <rPr>
        <sz val="8"/>
        <rFont val="Calibri"/>
        <family val="2"/>
      </rPr>
      <t>(1)</t>
    </r>
    <r>
      <rPr>
        <sz val="10"/>
        <rFont val="Calibri"/>
        <family val="2"/>
      </rPr>
      <t xml:space="preserve"> Pokud vysoká škola nemá k dispozici údaje v požadované struktuře za rok 2011, údaje nevyplní a do své výroční zprávy o hospodaření vysvětlí, proč údaje nevyplnila a jakým způsobem bude pro rok 2012 data zjišťovat. MŠMT žádá VŠ, aby si pro jednotlivé činnosti transferu znalostí uvedených na řádcích 2-5 zavedla jednoznačnou účetní evidenci. </t>
    </r>
  </si>
  <si>
    <r>
      <rPr>
        <sz val="8"/>
        <rFont val="Calibri"/>
        <family val="2"/>
      </rPr>
      <t>(2)</t>
    </r>
    <r>
      <rPr>
        <sz val="10"/>
        <rFont val="Calibri"/>
        <family val="2"/>
      </rPr>
      <t xml:space="preserve"> VŠ uvede celkovou částku, kterou vyplatila na stipendiích - odděleně pro studenty a pro ostatní účastníky vzdělávání</t>
    </r>
  </si>
  <si>
    <t>Součet hodnot sloupku "b", resp. "c"  za oblast stravování a sloupku "b", resp. "c" za oblast ubytování se rovná součtu hodnot z řádku 0042 sl. 1, resp. sl. 2 dílčího výkazu zisku a ztrát (Tab. 2) za součást školy KaM</t>
  </si>
  <si>
    <t>Součet hodnot sloupků "h", resp. "k"  za oblast stravování a sloupků "h", resp. "k" za oblast ubytování se rovná součtu hodnot z řádku 0079 sl. 1, resp. sl. 2 dílčího výkazu zisku a ztrát (Tab. 2) za součást školy KaM</t>
  </si>
  <si>
    <t>Součet počátečních stavů fondů k 1. 1. roku (pole a1) se rovná  údaji z řádku 0089 sl. 1 tab. 1 - Rozvaha</t>
  </si>
  <si>
    <t>Součet koncových stavů fondů k 31. 12. roku (pole e1) se rovná  údaji z řádku 0089 sl. 2 tab. 1 - Rozvaha</t>
  </si>
  <si>
    <r>
      <t xml:space="preserve">Tab. 8.b:    Pracovníci a mzdové prostředky za rok 2011 </t>
    </r>
    <r>
      <rPr>
        <sz val="11"/>
        <rFont val="Calibri"/>
        <family val="2"/>
      </rPr>
      <t>(bez OON)</t>
    </r>
  </si>
  <si>
    <r>
      <t xml:space="preserve">Tab. 8.a:    Pracovníci a mzdové prostředky za rok 2011 </t>
    </r>
    <r>
      <rPr>
        <sz val="11"/>
        <rFont val="Calibri"/>
        <family val="2"/>
      </rPr>
      <t>(dle zdroje financování mzdy a OON)</t>
    </r>
    <r>
      <rPr>
        <sz val="8"/>
        <rFont val="Calibri"/>
        <family val="2"/>
      </rPr>
      <t xml:space="preserve"> (1)</t>
    </r>
  </si>
  <si>
    <r>
      <rPr>
        <sz val="8"/>
        <rFont val="Calibri"/>
        <family val="2"/>
      </rPr>
      <t>(3)</t>
    </r>
    <r>
      <rPr>
        <sz val="10"/>
        <rFont val="Calibri"/>
        <family val="2"/>
      </rPr>
      <t xml:space="preserve"> Vyhláškou je dáno pouze označení a členění textů; čísla příslušných účtů jsou doplněna pro lepší orientaci ve výkazu.</t>
    </r>
  </si>
  <si>
    <r>
      <rPr>
        <sz val="8"/>
        <rFont val="Calibri"/>
        <family val="2"/>
      </rPr>
      <t>(4)</t>
    </r>
    <r>
      <rPr>
        <sz val="10"/>
        <rFont val="Calibri"/>
        <family val="2"/>
      </rPr>
      <t xml:space="preserve"> Číslování řádků a sloupců je závazné pro datové vstupní věty formátu F-JASU pro zpracování výkazů v MÚZO Praha s.r.o.</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</si>
  <si>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</si>
  <si>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</si>
  <si>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</si>
  <si>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r>
      <t>stav k 31.12.</t>
    </r>
    <r>
      <rPr>
        <sz val="8"/>
        <rFont val="Calibri"/>
        <family val="2"/>
      </rPr>
      <t>(4)</t>
    </r>
  </si>
  <si>
    <r>
      <t xml:space="preserve">hlavní činnost </t>
    </r>
    <r>
      <rPr>
        <sz val="8"/>
        <rFont val="Calibri"/>
        <family val="2"/>
      </rPr>
      <t>(4)</t>
    </r>
  </si>
  <si>
    <r>
      <t xml:space="preserve">doplňková (hospodářská) činnost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</si>
  <si>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</si>
  <si>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</si>
  <si>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</si>
  <si>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</si>
  <si>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</si>
  <si>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</si>
  <si>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</si>
  <si>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</si>
  <si>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</si>
  <si>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</si>
  <si>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</si>
  <si>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</si>
  <si>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</si>
  <si>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</si>
  <si>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</si>
  <si>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</si>
  <si>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</si>
  <si>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</si>
  <si>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</si>
  <si>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</si>
  <si>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</si>
  <si>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</si>
  <si>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</si>
  <si>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</si>
  <si>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</si>
  <si>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</si>
  <si>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</si>
  <si>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</si>
  <si>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</si>
  <si>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</si>
  <si>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</si>
  <si>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</si>
  <si>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</si>
  <si>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</si>
  <si>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</si>
  <si>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</si>
  <si>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t>Tabulka 5.d   Financování programů strukturálních fondů v roce 2011</t>
  </si>
  <si>
    <r>
      <t xml:space="preserve">Ostatní použ. neveřejné zdroje celkem </t>
    </r>
    <r>
      <rPr>
        <sz val="8"/>
        <color indexed="8"/>
        <rFont val="Calibri"/>
        <family val="2"/>
      </rPr>
      <t>(9)</t>
    </r>
  </si>
  <si>
    <r>
      <t xml:space="preserve">prostory </t>
    </r>
    <r>
      <rPr>
        <sz val="8"/>
        <rFont val="Calibri"/>
        <family val="2"/>
      </rPr>
      <t>(6)</t>
    </r>
  </si>
  <si>
    <r>
      <t>Tabulka 9  Stipendia za rok</t>
    </r>
    <r>
      <rPr>
        <b/>
        <sz val="12"/>
        <rFont val="Calibri"/>
        <family val="2"/>
      </rPr>
      <t xml:space="preserve"> 2011</t>
    </r>
  </si>
  <si>
    <t>d=a+b+c</t>
  </si>
  <si>
    <r>
      <t xml:space="preserve">od zaměst-  nanců </t>
    </r>
    <r>
      <rPr>
        <sz val="8"/>
        <rFont val="Calibri"/>
        <family val="2"/>
      </rPr>
      <t>(2)</t>
    </r>
  </si>
  <si>
    <r>
      <t xml:space="preserve">ostatní </t>
    </r>
    <r>
      <rPr>
        <sz val="8"/>
        <rFont val="Calibri"/>
        <family val="2"/>
      </rPr>
      <t>(3)</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</si>
  <si>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"g" a pod tabulkou stručně upřesní, o co se jedná.</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</si>
  <si>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</si>
  <si>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</si>
  <si>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rPr>
        <sz val="8"/>
        <rFont val="Calibri"/>
        <family val="2"/>
      </rPr>
      <t>(2)</t>
    </r>
    <r>
      <rPr>
        <sz val="10"/>
        <rFont val="Calibri"/>
        <family val="2"/>
      </rPr>
      <t xml:space="preserve"> Údaje v podbarvených polích se načtou automaticky z vyplněných tabulek 11.a až 11.g</t>
    </r>
  </si>
  <si>
    <r>
      <t xml:space="preserve">Tabulka 11.g   Fond provozních prostředků za rok </t>
    </r>
    <r>
      <rPr>
        <b/>
        <sz val="12"/>
        <rFont val="Calibri"/>
        <family val="2"/>
      </rPr>
      <t>2011</t>
    </r>
  </si>
  <si>
    <r>
      <rPr>
        <sz val="8"/>
        <rFont val="Calibri"/>
        <family val="2"/>
      </rPr>
      <t>(1)</t>
    </r>
    <r>
      <rPr>
        <sz val="10"/>
        <rFont val="Calibri"/>
        <family val="2"/>
      </rPr>
      <t xml:space="preserve"> Jedná se o poplatky definované v odst. 3 a 4 - § 58 zákona č. 111/1998 Sb.</t>
    </r>
  </si>
  <si>
    <r>
      <t xml:space="preserve">Úhrada za další činnosti poskytované vysokou školou </t>
    </r>
    <r>
      <rPr>
        <sz val="8"/>
        <rFont val="Calibri"/>
        <family val="2"/>
      </rPr>
      <t>(4) (5)</t>
    </r>
  </si>
  <si>
    <t>(4) Jedná se o činnosti související se studiem jiné než podle § 58 zák.111/1998 Sb.</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</si>
  <si>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studium, dodatečný zápis, atp.</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</si>
  <si>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</si>
  <si>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</si>
  <si>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</si>
  <si>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</si>
  <si>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</si>
  <si>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</si>
  <si>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Aplikovaný výzkum</t>
  </si>
  <si>
    <t xml:space="preserve">     NPV</t>
  </si>
  <si>
    <t xml:space="preserve">     Specifický vysokoškolský výzkum</t>
  </si>
  <si>
    <t xml:space="preserve">     Velké infrastruktury</t>
  </si>
  <si>
    <t xml:space="preserve">     GAČR</t>
  </si>
  <si>
    <t xml:space="preserve">     TAČR</t>
  </si>
  <si>
    <t xml:space="preserve">    součtový řádek pro poskytovatele</t>
  </si>
  <si>
    <t xml:space="preserve">     IP na dlouh. koncepční rozvoj výzk. organizací</t>
  </si>
  <si>
    <t xml:space="preserve">     OP VK -Vzdělávání pro konkurenceschopnost</t>
  </si>
  <si>
    <t xml:space="preserve">     OP VaVpI - Výzkum a vývoj pro inovace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</si>
  <si>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</si>
  <si>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</si>
  <si>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</si>
  <si>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</si>
  <si>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t>studentům</t>
  </si>
  <si>
    <r>
      <t>Počet stipendií</t>
    </r>
    <r>
      <rPr>
        <sz val="8"/>
        <rFont val="Calibri"/>
        <family val="2"/>
      </rPr>
      <t xml:space="preserve"> (3)</t>
    </r>
  </si>
  <si>
    <t>ostatním</t>
  </si>
  <si>
    <r>
      <t xml:space="preserve">Tabulka 5   Veřejné zdroje financování VVŠ v roce 2011: prostředky poskytnuté a prostředky použité </t>
    </r>
    <r>
      <rPr>
        <sz val="8"/>
        <rFont val="Calibri"/>
        <family val="2"/>
      </rPr>
      <t>(1)</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</si>
  <si>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</si>
  <si>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</si>
  <si>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t>specifikace VŠ</t>
  </si>
  <si>
    <r>
      <rPr>
        <sz val="8"/>
        <rFont val="Calibri"/>
        <family val="2"/>
      </rPr>
      <t>(4)</t>
    </r>
    <r>
      <rPr>
        <sz val="10"/>
        <rFont val="Calibri"/>
        <family val="2"/>
      </rPr>
      <t xml:space="preserve"> Údaje se vyplňují  zaokrouhlené na celé tisíce bez desetinných míst; do VZ za rok 2011 lze použít formát na tisíce a 2 desetinná místa.</t>
    </r>
  </si>
  <si>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</si>
  <si>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</si>
  <si>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</si>
  <si>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</si>
  <si>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(3)</t>
    </r>
    <r>
      <rPr>
        <sz val="10"/>
        <rFont val="Calibri"/>
        <family val="2"/>
      </rPr>
      <t xml:space="preserve"> Jedná se o veřejné prostředky na financování projektů strukturálních fondů, zahranuje všechny veřejné prostředky (jak evropskou, tak českou část spolufinancování).</t>
    </r>
  </si>
  <si>
    <r>
      <rPr>
        <sz val="8"/>
        <color indexed="8"/>
        <rFont val="Calibri"/>
        <family val="2"/>
      </rPr>
      <t>(6)</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</si>
  <si>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t>sl. "a" Celkem = vazba na stipendijní fond (Tab. 11.c)</t>
  </si>
  <si>
    <r>
      <rPr>
        <sz val="8"/>
        <rFont val="Calibri"/>
        <family val="2"/>
      </rPr>
      <t>(2)</t>
    </r>
    <r>
      <rPr>
        <sz val="10"/>
        <rFont val="Calibri"/>
        <family val="2"/>
      </rPr>
      <t xml:space="preserve"> VŠ uvede počet studentů (resp. studií) nebo dalších účastníků vzdělávání, kteří poplatek/úhradu za další činosti zaplatili.</t>
    </r>
  </si>
  <si>
    <t xml:space="preserve"> sl. "b" Celkem = poplatky zaúčtované ve výnosech.</t>
  </si>
  <si>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</si>
  <si>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 Rozdělení mzdových prostředků po zdrojích (tab. 8a) ve výroční zprávě za rok 2011 bude provedeno v rozsahu dostupných informací. </t>
    </r>
  </si>
  <si>
    <r>
      <rPr>
        <sz val="8"/>
        <rFont val="Calibri"/>
        <family val="2"/>
      </rPr>
      <t>(1)</t>
    </r>
    <r>
      <rPr>
        <sz val="10"/>
        <rFont val="Calibri"/>
        <family val="2"/>
      </rPr>
      <t xml:space="preserve"> VŠ uvede, jaké další zdroje použila k financování stipendií. </t>
    </r>
  </si>
  <si>
    <r>
      <rPr>
        <sz val="8"/>
        <rFont val="Calibri"/>
        <family val="2"/>
      </rPr>
      <t>(3)</t>
    </r>
    <r>
      <rPr>
        <sz val="10"/>
        <rFont val="Calibri"/>
        <family val="2"/>
      </rPr>
      <t xml:space="preserve"> </t>
    </r>
    <r>
      <rPr>
        <sz val="10"/>
        <rFont val="Calibri"/>
        <family val="2"/>
      </rPr>
      <t>Počet stipendií studentům/ostatním</t>
    </r>
    <r>
      <rPr>
        <sz val="10"/>
        <rFont val="Calibri"/>
        <family val="2"/>
      </rPr>
      <t xml:space="preserve"> = počet stipendií, která byla studentům / ostatním účastníkům vzdělávání vyplacena za sledovaný rok</t>
    </r>
  </si>
  <si>
    <r>
      <rPr>
        <sz val="8"/>
        <rFont val="Calibri"/>
        <family val="2"/>
      </rPr>
      <t>(1)</t>
    </r>
    <r>
      <rPr>
        <sz val="10"/>
        <rFont val="Calibri"/>
        <family val="2"/>
      </rPr>
      <t xml:space="preserve"> Do projednání výroční zprávy o hospodaření s MŠMT se jedná o návrh</t>
    </r>
  </si>
  <si>
    <r>
      <t xml:space="preserve">z toho příděl ze zisku </t>
    </r>
    <r>
      <rPr>
        <sz val="8"/>
        <rFont val="Calibri"/>
        <family val="2"/>
      </rPr>
      <t>(1)</t>
    </r>
  </si>
  <si>
    <r>
      <t>z toho převody do FÚUP</t>
    </r>
    <r>
      <rPr>
        <sz val="8"/>
        <color indexed="8"/>
        <rFont val="Calibri"/>
        <family val="2"/>
      </rPr>
      <t xml:space="preserve"> (6)</t>
    </r>
  </si>
  <si>
    <t xml:space="preserve">     Základní výzkum</t>
  </si>
  <si>
    <t xml:space="preserve">     IP na uskutečňování výzkumných záměrů</t>
  </si>
  <si>
    <t xml:space="preserve">Tabulka 5.b   Financování výzkumu a vývoje  v roce 2011 </t>
  </si>
  <si>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</si>
  <si>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(5)</t>
    </r>
    <r>
      <rPr>
        <sz val="10"/>
        <color indexed="8"/>
        <rFont val="Calibri"/>
        <family val="2"/>
      </rPr>
      <t xml:space="preserve"> Uvedou se prostředky, které byly převedeny k řešení projektů/aktivit ostatním spoluřešitelům.</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</si>
  <si>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</si>
  <si>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r>
      <t xml:space="preserve">     součtový řádek pro poskytovatele </t>
    </r>
    <r>
      <rPr>
        <sz val="8"/>
        <color indexed="8"/>
        <rFont val="Calibri"/>
        <family val="2"/>
      </rPr>
      <t>(8)</t>
    </r>
  </si>
  <si>
    <r>
      <rPr>
        <sz val="8"/>
        <color indexed="8"/>
        <rFont val="Calibri"/>
        <family val="2"/>
      </rPr>
      <t>(8)</t>
    </r>
    <r>
      <rPr>
        <sz val="10"/>
        <color indexed="8"/>
        <rFont val="Calibri"/>
        <family val="2"/>
      </rPr>
      <t xml:space="preserve"> VŠ uvede v členění dle povahy poskytovaných prostředků.</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</si>
  <si>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</si>
  <si>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</si>
  <si>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</si>
  <si>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</si>
  <si>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t xml:space="preserve">Ostatní použité neveřejné zdroje </t>
    </r>
    <r>
      <rPr>
        <sz val="8"/>
        <color indexed="8"/>
        <rFont val="Calibri"/>
        <family val="2"/>
      </rPr>
      <t>(7)</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</si>
  <si>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</si>
  <si>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rPr>
        <sz val="8"/>
        <color indexed="8"/>
        <rFont val="Calibri"/>
        <family val="2"/>
      </rPr>
      <t>(7)</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</si>
  <si>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</si>
  <si>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</si>
  <si>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</si>
  <si>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</si>
  <si>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</si>
  <si>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t xml:space="preserve">Struktura celkového CASH FLOW                      </t>
  </si>
  <si>
    <t>Minulé období</t>
  </si>
  <si>
    <t>Běžné období</t>
  </si>
  <si>
    <t>Rozdíl</t>
  </si>
  <si>
    <t>Vliv na CF</t>
  </si>
  <si>
    <t xml:space="preserve">Hospodářský výsledek bežného roku                  </t>
  </si>
  <si>
    <t>001</t>
  </si>
  <si>
    <t xml:space="preserve">Odpisy dlohodobého majetku                         </t>
  </si>
  <si>
    <t>002</t>
  </si>
  <si>
    <t xml:space="preserve">Rezervy řízené předpisy                            </t>
  </si>
  <si>
    <t>003</t>
  </si>
  <si>
    <t xml:space="preserve">Přechodné účty pasivní                             </t>
  </si>
  <si>
    <t>004</t>
  </si>
  <si>
    <t xml:space="preserve">     Výdaje příštích období                        </t>
  </si>
  <si>
    <t>005</t>
  </si>
  <si>
    <t xml:space="preserve">     Výnosy příštích období                        </t>
  </si>
  <si>
    <t>006</t>
  </si>
  <si>
    <t xml:space="preserve">     Kursové rozdíly pasivní                       </t>
  </si>
  <si>
    <t>007</t>
  </si>
  <si>
    <t xml:space="preserve">     Dohadné účty pasivní                          </t>
  </si>
  <si>
    <t>008</t>
  </si>
  <si>
    <t xml:space="preserve">Přechodné účty aktivní                             </t>
  </si>
  <si>
    <t>009</t>
  </si>
  <si>
    <t xml:space="preserve">     Náklady příštích období                       </t>
  </si>
  <si>
    <t>010</t>
  </si>
  <si>
    <t xml:space="preserve">     Příjmy příštích období                        </t>
  </si>
  <si>
    <t>011</t>
  </si>
  <si>
    <t xml:space="preserve">     Kursové rozdíly aktivní                       </t>
  </si>
  <si>
    <t xml:space="preserve">     Dohadné účty aktivní                          </t>
  </si>
  <si>
    <t xml:space="preserve">Pohledávky celkem                                  </t>
  </si>
  <si>
    <t xml:space="preserve">     Z obchodního styku                            </t>
  </si>
  <si>
    <t>015</t>
  </si>
  <si>
    <t xml:space="preserve">     K účastníkům sdružení                         </t>
  </si>
  <si>
    <t>016</t>
  </si>
  <si>
    <t xml:space="preserve">     Za institucemi soc. zabezp. a zdravot. pojištění </t>
  </si>
  <si>
    <t>017</t>
  </si>
  <si>
    <t xml:space="preserve">     Daň z příjmu                                  </t>
  </si>
  <si>
    <t xml:space="preserve">     Ostatní přímé daně                            </t>
  </si>
  <si>
    <t xml:space="preserve">     Daň z přidané hodnoty                         </t>
  </si>
  <si>
    <t>020</t>
  </si>
  <si>
    <t xml:space="preserve">     Ostatní daně a poplatky                       </t>
  </si>
  <si>
    <t xml:space="preserve">     Ze vztahu ke statnímu rozpočtu                </t>
  </si>
  <si>
    <t xml:space="preserve">     Ze vztahu k rozpočtu organů ÚSC               </t>
  </si>
  <si>
    <t>023</t>
  </si>
  <si>
    <t xml:space="preserve">     Za zaměstnanci                                </t>
  </si>
  <si>
    <t>024</t>
  </si>
  <si>
    <t xml:space="preserve">     Z emitovaných dluhopisů a jiné pohledávky    </t>
  </si>
  <si>
    <t xml:space="preserve">     Opravná položka k pohledávkám                 </t>
  </si>
  <si>
    <t xml:space="preserve">Ceniny                                            </t>
  </si>
  <si>
    <t>027</t>
  </si>
  <si>
    <t xml:space="preserve">Majetkové cenné papíry                             </t>
  </si>
  <si>
    <t xml:space="preserve">Dlužné cenné pap. a vlastní dluhopisy              </t>
  </si>
  <si>
    <t>Ostatní cenné papíry a pořízení krátkodob. finan. majetku</t>
  </si>
  <si>
    <t>030</t>
  </si>
  <si>
    <t xml:space="preserve">Zásoby celkem                                      </t>
  </si>
  <si>
    <t xml:space="preserve">     Materiál na skladě a na cestě                 </t>
  </si>
  <si>
    <t xml:space="preserve">     Nedokončená výroba a polotovary vlastní výroby     </t>
  </si>
  <si>
    <t>033</t>
  </si>
  <si>
    <t xml:space="preserve">     Výrobky                                       </t>
  </si>
  <si>
    <t>034</t>
  </si>
  <si>
    <t xml:space="preserve">     Zvířata                                       </t>
  </si>
  <si>
    <t>035</t>
  </si>
  <si>
    <t xml:space="preserve">     Zboží na skladě a na cestě                    </t>
  </si>
  <si>
    <t>036</t>
  </si>
  <si>
    <t xml:space="preserve">     Poskytnuté zálohy na zásoby                   </t>
  </si>
  <si>
    <t>037</t>
  </si>
  <si>
    <t xml:space="preserve">Krátkodobé závazky                                 </t>
  </si>
  <si>
    <t>038</t>
  </si>
  <si>
    <t xml:space="preserve">     Dodavatelé                                    </t>
  </si>
  <si>
    <t>039</t>
  </si>
  <si>
    <t xml:space="preserve">     Směnky k úhradě                               </t>
  </si>
  <si>
    <t>040</t>
  </si>
  <si>
    <t xml:space="preserve">     Přijaté zálohy                                </t>
  </si>
  <si>
    <t xml:space="preserve">     Ostatní závazky                               </t>
  </si>
  <si>
    <t xml:space="preserve">     Zaměstnanci                                   </t>
  </si>
  <si>
    <t xml:space="preserve">     Ostatní závazky vůči zaměstnancům             </t>
  </si>
  <si>
    <t>044</t>
  </si>
  <si>
    <t xml:space="preserve">     K institucím soc. zabezp. a zdravot. Pojištění</t>
  </si>
  <si>
    <t>045</t>
  </si>
  <si>
    <t>046</t>
  </si>
  <si>
    <t xml:space="preserve">     Ostatní přímé daně                       </t>
  </si>
  <si>
    <t>047</t>
  </si>
  <si>
    <t>048</t>
  </si>
  <si>
    <t>049</t>
  </si>
  <si>
    <t xml:space="preserve">     Ze vztahu ke státnímu rozpočtu                </t>
  </si>
  <si>
    <t>050</t>
  </si>
  <si>
    <t xml:space="preserve">     Ze vztahu k rozpočtu ÚSC                      </t>
  </si>
  <si>
    <t xml:space="preserve">     Jiné závazky                                  </t>
  </si>
  <si>
    <t>053</t>
  </si>
  <si>
    <t xml:space="preserve">Krátkodobé bankovní úvěry                          </t>
  </si>
  <si>
    <t>054</t>
  </si>
  <si>
    <t xml:space="preserve">Přijaté finanční výpomoci                          </t>
  </si>
  <si>
    <t>055</t>
  </si>
  <si>
    <t xml:space="preserve">Cash flow provozní                                 </t>
  </si>
  <si>
    <t>056</t>
  </si>
  <si>
    <t xml:space="preserve">Nehmotný dlouhodobý majetek                        </t>
  </si>
  <si>
    <t>057</t>
  </si>
  <si>
    <t xml:space="preserve">     Nehmotné výsledky výzkumu a vývoje            </t>
  </si>
  <si>
    <t>058</t>
  </si>
  <si>
    <t xml:space="preserve">     Software                                      </t>
  </si>
  <si>
    <t>059</t>
  </si>
  <si>
    <t xml:space="preserve">     Předměty ocenitelných práv                    </t>
  </si>
  <si>
    <t>060</t>
  </si>
  <si>
    <t xml:space="preserve">     Drobný  dlouhodobý nehmotný majetek           </t>
  </si>
  <si>
    <t xml:space="preserve">     Ostatní  dlouhodobý nehmotný majetek          </t>
  </si>
  <si>
    <t xml:space="preserve">     Nedokončené nehmotné investice                </t>
  </si>
  <si>
    <t xml:space="preserve">     Poskytnuté zálohy na nehmot. dlouhod. majetek      </t>
  </si>
  <si>
    <t>064</t>
  </si>
  <si>
    <t xml:space="preserve">Oprávky celkem                                     </t>
  </si>
  <si>
    <t>065</t>
  </si>
  <si>
    <t xml:space="preserve">     K nehmotným výsledkům výzkumné činnosti         </t>
  </si>
  <si>
    <t xml:space="preserve">     K softwaru                                    </t>
  </si>
  <si>
    <t xml:space="preserve">     K předmětům ocenitelných práv                 </t>
  </si>
  <si>
    <t>068</t>
  </si>
  <si>
    <t xml:space="preserve">     K drobnému nehmot. dlouhodobému majetku   </t>
  </si>
  <si>
    <t xml:space="preserve">     K ostatnímu nehmot. dlouhodobému majetku</t>
  </si>
  <si>
    <t>070</t>
  </si>
  <si>
    <t xml:space="preserve">Hmotný dlouhodobý majetek                          </t>
  </si>
  <si>
    <t>071</t>
  </si>
  <si>
    <t xml:space="preserve">     Pozemky                                       </t>
  </si>
  <si>
    <t xml:space="preserve">     Umělecká díla a sbírky                        </t>
  </si>
  <si>
    <t xml:space="preserve">     Stavby                                        </t>
  </si>
  <si>
    <t xml:space="preserve">     Samostatné movité věci a soubory movité věcí     </t>
  </si>
  <si>
    <t>075</t>
  </si>
  <si>
    <t xml:space="preserve">     Pěstitelské celky trvalých porostů            </t>
  </si>
  <si>
    <t>076</t>
  </si>
  <si>
    <t xml:space="preserve">     Základní stádo a tažná zvířata                </t>
  </si>
  <si>
    <t>077</t>
  </si>
  <si>
    <t xml:space="preserve">     Drobný hmotný dlouhodobý majetek              </t>
  </si>
  <si>
    <t xml:space="preserve">     Ostatní hmotný dlouhodobý majetek</t>
  </si>
  <si>
    <t xml:space="preserve">     Nedokončené hmotné investice                  </t>
  </si>
  <si>
    <t>080</t>
  </si>
  <si>
    <t xml:space="preserve">     Poskytnuté zálohy na hmotný dlouhodobý majetek</t>
  </si>
  <si>
    <t xml:space="preserve">     Ke stavbám                                    </t>
  </si>
  <si>
    <t>083</t>
  </si>
  <si>
    <t xml:space="preserve">     K movitým věcem a souborům movitých věcí           </t>
  </si>
  <si>
    <t>084</t>
  </si>
  <si>
    <t xml:space="preserve">     K pěstitelským celkům trvalých porostů        </t>
  </si>
  <si>
    <t xml:space="preserve">     K zakladnímu stádu a tažným zvířatům          </t>
  </si>
  <si>
    <t xml:space="preserve">     K drobnému hmotnému dlouhodobému majetku      </t>
  </si>
  <si>
    <t>087</t>
  </si>
  <si>
    <t xml:space="preserve">     K ostatnímu hmotnému dlouhodobému majetku     </t>
  </si>
  <si>
    <t xml:space="preserve">Korekce vyloučením odpisů                          </t>
  </si>
  <si>
    <t xml:space="preserve">Dlouhodobý finanční majetek                        </t>
  </si>
  <si>
    <t>090</t>
  </si>
  <si>
    <t xml:space="preserve">     Podíl. cennné papíry a vklady - rozhodný vliv        </t>
  </si>
  <si>
    <t>091</t>
  </si>
  <si>
    <t xml:space="preserve">     Podíl. cenné papíry a vklady - podstatný vliv      </t>
  </si>
  <si>
    <t>092</t>
  </si>
  <si>
    <t xml:space="preserve">     Ostatní dlouhodobé cenné papíry a vklady      </t>
  </si>
  <si>
    <t>093</t>
  </si>
  <si>
    <t xml:space="preserve">     Půjčky podnikům ve skupině                    </t>
  </si>
  <si>
    <t>094</t>
  </si>
  <si>
    <t xml:space="preserve">     Ostatní dlouhodobý finanční majetek           </t>
  </si>
  <si>
    <t>095</t>
  </si>
  <si>
    <t xml:space="preserve">Cash flow z investiční činnosti                    </t>
  </si>
  <si>
    <t>096</t>
  </si>
  <si>
    <t xml:space="preserve">Dlouhodobé závazky celkem                          </t>
  </si>
  <si>
    <t>097</t>
  </si>
  <si>
    <t xml:space="preserve">     Emitované dluhopisy                           </t>
  </si>
  <si>
    <t>098</t>
  </si>
  <si>
    <t xml:space="preserve">     Závazky z pronájmu                            </t>
  </si>
  <si>
    <t>099</t>
  </si>
  <si>
    <t xml:space="preserve">     Dlouhodobě přijaté zálohy                     </t>
  </si>
  <si>
    <t xml:space="preserve">     Dlouhodobě směnky k úhradě                    </t>
  </si>
  <si>
    <t xml:space="preserve">     Ostatní dlouhodobé závazky                    </t>
  </si>
  <si>
    <t xml:space="preserve">Dlouhodobé bankovní úvěry                          </t>
  </si>
  <si>
    <t xml:space="preserve">Vlastní jmění                                      </t>
  </si>
  <si>
    <t xml:space="preserve">Fondy                                              </t>
  </si>
  <si>
    <t xml:space="preserve">Oceňovací rozdíly z přecenění majetku a závazků    </t>
  </si>
  <si>
    <t xml:space="preserve">Nerozděl. zisk, neuhraz. ztráta minulých let            </t>
  </si>
  <si>
    <t xml:space="preserve">Hospodářský výsledek ve schvalovacím řízení        </t>
  </si>
  <si>
    <t xml:space="preserve">Korekce snížením disponibilního zisku běžného roku </t>
  </si>
  <si>
    <t xml:space="preserve">Cash flow z finanční činnosti                      </t>
  </si>
  <si>
    <t xml:space="preserve">Cash flow celkové                                  </t>
  </si>
  <si>
    <t xml:space="preserve">Stav peněžních prostředků                          </t>
  </si>
  <si>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</si>
  <si>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</si>
  <si>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</si>
  <si>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</si>
  <si>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(5)</t>
    </r>
  </si>
  <si>
    <r>
      <t>z toho zajištěno spoluřešit.</t>
    </r>
    <r>
      <rPr>
        <sz val="8"/>
        <color indexed="8"/>
        <rFont val="Calibri"/>
        <family val="2"/>
      </rPr>
      <t xml:space="preserve"> (6)</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</si>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</sst>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s>
  <fonts count="78">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sz val="10"/>
      <color indexed="48"/>
      <name val="Calibri"/>
      <family val="2"/>
    </font>
    <font>
      <i/>
      <sz val="11"/>
      <color indexed="8"/>
      <name val="Calibri"/>
      <family val="2"/>
    </font>
    <font>
      <b/>
      <i/>
      <sz val="10"/>
      <color indexed="8"/>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BDBDB"/>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tint="-0.1499900072813034"/>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7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thin"/>
      <bottom style="thin"/>
    </border>
    <border>
      <left style="medium"/>
      <right style="medium"/>
      <top style="thin"/>
      <bottom>
        <color indexed="63"/>
      </bottom>
    </border>
    <border>
      <left style="medium"/>
      <right>
        <color indexed="63"/>
      </right>
      <top style="thin"/>
      <bottom style="thin"/>
    </border>
    <border>
      <left style="medium"/>
      <right style="thin"/>
      <top style="thin"/>
      <bottom>
        <color indexed="63"/>
      </bottom>
    </border>
    <border>
      <left style="thin"/>
      <right style="thin"/>
      <top>
        <color indexed="63"/>
      </top>
      <bottom style="thin"/>
    </border>
    <border>
      <left style="thin"/>
      <right style="thin"/>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style="medium"/>
      <top>
        <color indexed="63"/>
      </top>
      <bottom style="thin"/>
    </border>
    <border>
      <left>
        <color indexed="63"/>
      </left>
      <right style="thin"/>
      <top>
        <color indexed="63"/>
      </top>
      <bottom style="thin"/>
    </border>
    <border>
      <left>
        <color indexed="63"/>
      </left>
      <right style="thin"/>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style="thin"/>
      <top style="thin"/>
      <bottom style="medium"/>
    </border>
    <border>
      <left style="thin"/>
      <right style="medium"/>
      <top style="medium"/>
      <bottom style="medium"/>
    </border>
    <border>
      <left style="medium"/>
      <right style="medium"/>
      <top style="medium"/>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medium"/>
      <right>
        <color indexed="63"/>
      </right>
      <top>
        <color indexed="63"/>
      </top>
      <bottom style="medium"/>
    </border>
    <border>
      <left style="thin"/>
      <right>
        <color indexed="63"/>
      </right>
      <top style="thin"/>
      <bottom>
        <color indexed="63"/>
      </bottom>
    </border>
    <border>
      <left style="medium"/>
      <right style="thin"/>
      <top>
        <color indexed="63"/>
      </top>
      <bottom style="thin"/>
    </border>
    <border>
      <left>
        <color indexed="63"/>
      </left>
      <right style="thin"/>
      <top style="thin"/>
      <bottom>
        <color indexed="63"/>
      </bottom>
    </border>
    <border>
      <left style="thin"/>
      <right style="medium"/>
      <top style="thin"/>
      <bottom>
        <color indexed="63"/>
      </bottom>
    </border>
    <border>
      <left style="medium"/>
      <right style="medium"/>
      <top>
        <color indexed="63"/>
      </top>
      <bottom style="mediu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style="thin">
        <color indexed="55"/>
      </left>
      <right style="medium"/>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style="hair"/>
      <bottom style="medium"/>
    </border>
    <border>
      <left>
        <color indexed="63"/>
      </left>
      <right style="medium"/>
      <top style="medium"/>
      <bottom style="thin"/>
    </border>
    <border>
      <left style="thin"/>
      <right style="medium"/>
      <top>
        <color indexed="63"/>
      </top>
      <bottom>
        <color indexed="63"/>
      </bottom>
    </border>
    <border>
      <left style="medium"/>
      <right>
        <color indexed="63"/>
      </right>
      <top>
        <color indexed="63"/>
      </top>
      <bottom>
        <color indexed="63"/>
      </bottom>
    </border>
    <border>
      <left style="medium"/>
      <right style="medium"/>
      <top style="hair"/>
      <bottom style="hair"/>
    </border>
    <border>
      <left style="medium"/>
      <right style="thin"/>
      <top style="hair"/>
      <bottom>
        <color indexed="63"/>
      </bottom>
    </border>
    <border>
      <left style="medium"/>
      <right style="thin"/>
      <top>
        <color indexed="63"/>
      </top>
      <bottom>
        <color indexed="63"/>
      </bottom>
    </border>
    <border>
      <left style="medium"/>
      <right>
        <color indexed="63"/>
      </right>
      <top style="medium"/>
      <bottom>
        <color indexed="63"/>
      </bottom>
    </border>
    <border>
      <left style="medium"/>
      <right style="medium"/>
      <top style="thin"/>
      <bottom style="hair"/>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hair"/>
      <bottom>
        <color indexed="63"/>
      </bottom>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color indexed="55"/>
      </bottom>
    </border>
    <border>
      <left>
        <color indexed="63"/>
      </left>
      <right style="thin"/>
      <top style="medium"/>
      <bottom>
        <color indexed="63"/>
      </bottom>
    </border>
    <border>
      <left>
        <color indexed="63"/>
      </left>
      <right>
        <color indexed="63"/>
      </right>
      <top style="medium"/>
      <bottom style="thin"/>
    </border>
    <border>
      <left style="medium"/>
      <right style="thin"/>
      <top>
        <color indexed="63"/>
      </top>
      <bottom style="medium"/>
    </border>
    <border>
      <left>
        <color indexed="63"/>
      </left>
      <right style="thin"/>
      <top>
        <color indexed="63"/>
      </top>
      <bottom style="thin">
        <color indexed="55"/>
      </botto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style="medium"/>
      <right>
        <color indexed="63"/>
      </right>
      <top style="medium"/>
      <bottom style="thin"/>
    </border>
    <border>
      <left style="medium"/>
      <right style="thin"/>
      <top style="medium"/>
      <bottom>
        <color indexed="63"/>
      </bottom>
    </border>
    <border>
      <left>
        <color indexed="63"/>
      </left>
      <right style="medium"/>
      <top>
        <color indexed="63"/>
      </top>
      <bottom style="medium"/>
    </border>
    <border>
      <left style="thin"/>
      <right>
        <color indexed="63"/>
      </right>
      <top>
        <color indexed="63"/>
      </top>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color indexed="63"/>
      </left>
      <right>
        <color indexed="63"/>
      </right>
      <top>
        <color indexed="63"/>
      </top>
      <bottom style="medium"/>
    </border>
    <border>
      <left>
        <color indexed="63"/>
      </left>
      <right style="medium"/>
      <top style="thin"/>
      <bottom style="medium"/>
    </border>
    <border>
      <left/>
      <right style="hair"/>
      <top/>
      <bottom style="medium"/>
    </border>
    <border>
      <left>
        <color indexed="63"/>
      </left>
      <right>
        <color indexed="63"/>
      </right>
      <top>
        <color indexed="63"/>
      </top>
      <bottom style="thin"/>
    </border>
    <border>
      <left>
        <color indexed="63"/>
      </left>
      <right>
        <color indexed="63"/>
      </right>
      <top style="thin"/>
      <bottom style="medium"/>
    </border>
    <border>
      <left style="medium"/>
      <right/>
      <top/>
      <bottom style="thin">
        <color indexed="55"/>
      </bottom>
    </border>
    <border>
      <left style="medium"/>
      <right/>
      <top style="medium"/>
      <bottom style="thin">
        <color indexed="55"/>
      </botto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medium"/>
      <top>
        <color indexed="63"/>
      </top>
      <bottom style="thin"/>
    </border>
    <border>
      <left style="hair"/>
      <right style="medium"/>
      <top style="thin"/>
      <bottom style="medium"/>
    </border>
    <border>
      <left style="hair"/>
      <right style="medium"/>
      <top style="medium"/>
      <bottom style="medium"/>
    </border>
    <border>
      <left style="hair"/>
      <right style="hair"/>
      <top style="thin"/>
      <bottom style="medium"/>
    </border>
    <border>
      <left style="hair"/>
      <right style="medium"/>
      <top style="medium"/>
      <bottom style="thin"/>
    </border>
    <border>
      <left style="thin"/>
      <right style="medium"/>
      <top style="hair"/>
      <bottom style="hair"/>
    </border>
    <border>
      <left>
        <color indexed="63"/>
      </left>
      <right style="thin"/>
      <top>
        <color indexed="63"/>
      </top>
      <bottom style="medium"/>
    </border>
    <border>
      <left>
        <color indexed="63"/>
      </left>
      <right style="thin"/>
      <top style="medium"/>
      <bottom style="thin"/>
    </border>
    <border>
      <left>
        <color indexed="63"/>
      </left>
      <right style="thin"/>
      <top style="thin"/>
      <bottom style="hair"/>
    </border>
    <border>
      <left style="thin"/>
      <right style="thin"/>
      <top style="thin"/>
      <bottom style="hair"/>
    </border>
    <border>
      <left style="thin"/>
      <right style="medium"/>
      <top style="thin"/>
      <bottom style="hair"/>
    </border>
    <border>
      <left style="medium"/>
      <right style="thin"/>
      <top style="thin"/>
      <bottom style="hair"/>
    </border>
    <border>
      <left>
        <color indexed="63"/>
      </left>
      <right style="medium"/>
      <top style="thin"/>
      <bottom style="hair"/>
    </border>
    <border>
      <left style="thin"/>
      <right style="thin"/>
      <top style="hair"/>
      <bottom style="thin"/>
    </border>
    <border>
      <left style="medium"/>
      <right style="thin"/>
      <top style="hair"/>
      <bottom style="hair"/>
    </border>
    <border>
      <left style="medium"/>
      <right style="thin"/>
      <top style="hair"/>
      <bottom style="mediu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style="hair"/>
      <top style="medium"/>
      <bottom>
        <color indexed="63"/>
      </bottom>
    </border>
    <border>
      <left style="hair"/>
      <right style="hair"/>
      <top style="medium"/>
      <bottom>
        <color indexed="63"/>
      </bottom>
    </border>
    <border>
      <left>
        <color indexed="63"/>
      </left>
      <right style="hair"/>
      <top style="thin"/>
      <bottom style="thin"/>
    </border>
    <border>
      <left style="hair"/>
      <right style="hair"/>
      <top style="thin"/>
      <bottom style="thin"/>
    </border>
    <border>
      <left style="hair"/>
      <right style="hair"/>
      <top style="thin"/>
      <bottom>
        <color indexed="63"/>
      </bottom>
    </border>
    <border>
      <left style="thin"/>
      <right style="hair"/>
      <top style="medium"/>
      <bottom style="medium"/>
    </border>
    <border>
      <left style="hair"/>
      <right style="hair"/>
      <top style="medium"/>
      <bottom style="medium"/>
    </border>
    <border>
      <left style="thin"/>
      <right style="hair"/>
      <top style="thin"/>
      <bottom>
        <color indexed="63"/>
      </bottom>
    </border>
    <border>
      <left style="medium"/>
      <right style="medium"/>
      <top>
        <color indexed="63"/>
      </top>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style="thin"/>
      <right>
        <color indexed="63"/>
      </right>
      <top style="medium"/>
      <bottom>
        <color indexed="63"/>
      </bottom>
    </border>
    <border>
      <left style="hair"/>
      <right style="hair"/>
      <top>
        <color indexed="63"/>
      </top>
      <bottom style="thin"/>
    </border>
    <border>
      <left>
        <color indexed="63"/>
      </left>
      <right style="hair"/>
      <top style="medium"/>
      <bottom style="thin"/>
    </border>
    <border>
      <left style="thin"/>
      <right style="hair"/>
      <top style="medium"/>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medium"/>
      <right>
        <color indexed="63"/>
      </right>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0" borderId="0" applyNumberFormat="0" applyFill="0" applyBorder="0" applyAlignment="0" applyProtection="0"/>
    <xf numFmtId="0" fontId="53" fillId="20" borderId="0" applyNumberFormat="0" applyBorder="0" applyAlignment="0" applyProtection="0"/>
    <xf numFmtId="0" fontId="5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0"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1283">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0" fontId="6" fillId="0" borderId="11" xfId="47" applyFont="1" applyBorder="1" applyAlignment="1" applyProtection="1">
      <alignment vertical="center"/>
      <protection locked="0"/>
    </xf>
    <xf numFmtId="0" fontId="6" fillId="0" borderId="12" xfId="47" applyFont="1" applyBorder="1" applyAlignment="1" applyProtection="1">
      <alignment vertical="center"/>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13" xfId="47" applyFont="1" applyBorder="1" applyAlignment="1" applyProtection="1">
      <alignment vertical="center"/>
      <protection locked="0"/>
    </xf>
    <xf numFmtId="0" fontId="6" fillId="0" borderId="14" xfId="47" applyFont="1" applyBorder="1" applyAlignment="1" applyProtection="1">
      <alignment vertical="center"/>
      <protection locked="0"/>
    </xf>
    <xf numFmtId="0" fontId="6" fillId="0" borderId="15" xfId="47" applyFont="1" applyBorder="1" applyAlignment="1" applyProtection="1">
      <alignment vertical="center"/>
      <protection locked="0"/>
    </xf>
    <xf numFmtId="0" fontId="6" fillId="0" borderId="16" xfId="47" applyFont="1" applyBorder="1" applyAlignment="1" applyProtection="1">
      <alignment vertical="center"/>
      <protection locked="0"/>
    </xf>
    <xf numFmtId="0" fontId="6" fillId="0" borderId="0" xfId="47" applyFont="1" applyBorder="1" applyAlignment="1" applyProtection="1">
      <alignment vertical="center"/>
      <protection locked="0"/>
    </xf>
    <xf numFmtId="0" fontId="6" fillId="0" borderId="0" xfId="48" applyFont="1" applyBorder="1" applyAlignment="1">
      <alignment vertical="center"/>
      <protection/>
    </xf>
    <xf numFmtId="49" fontId="6" fillId="0" borderId="0" xfId="48" applyNumberFormat="1" applyFont="1" applyBorder="1" applyAlignment="1">
      <alignment vertical="center"/>
      <protection/>
    </xf>
    <xf numFmtId="0" fontId="8" fillId="0" borderId="17" xfId="48" applyFont="1" applyBorder="1" applyAlignment="1">
      <alignment vertical="center"/>
      <protection/>
    </xf>
    <xf numFmtId="49" fontId="11" fillId="0" borderId="18" xfId="48" applyNumberFormat="1" applyFont="1" applyBorder="1" applyAlignment="1">
      <alignment horizontal="center" vertical="center" wrapText="1"/>
      <protection/>
    </xf>
    <xf numFmtId="49" fontId="11" fillId="0" borderId="19" xfId="48" applyNumberFormat="1" applyFont="1" applyBorder="1" applyAlignment="1">
      <alignment horizontal="center" vertical="center" wrapText="1"/>
      <protection/>
    </xf>
    <xf numFmtId="0" fontId="8" fillId="0" borderId="20" xfId="48" applyFont="1" applyBorder="1" applyAlignment="1">
      <alignment vertical="center" wrapText="1"/>
      <protection/>
    </xf>
    <xf numFmtId="49" fontId="6" fillId="0" borderId="21" xfId="48" applyNumberFormat="1" applyFont="1" applyBorder="1" applyAlignment="1">
      <alignment horizontal="center" vertical="center" wrapText="1"/>
      <protection/>
    </xf>
    <xf numFmtId="49" fontId="6" fillId="0" borderId="15" xfId="48" applyNumberFormat="1" applyFont="1" applyBorder="1" applyAlignment="1">
      <alignment horizontal="center" vertical="center" wrapText="1"/>
      <protection/>
    </xf>
    <xf numFmtId="0" fontId="6" fillId="0" borderId="11" xfId="48" applyFont="1" applyBorder="1" applyAlignment="1">
      <alignment vertical="center" wrapText="1"/>
      <protection/>
    </xf>
    <xf numFmtId="49" fontId="6" fillId="0" borderId="22" xfId="48" applyNumberFormat="1" applyFont="1" applyBorder="1" applyAlignment="1">
      <alignment horizontal="center" vertical="center" wrapText="1"/>
      <protection/>
    </xf>
    <xf numFmtId="49" fontId="6" fillId="0" borderId="16" xfId="48" applyNumberFormat="1" applyFont="1" applyBorder="1" applyAlignment="1">
      <alignment horizontal="center" vertical="center" wrapText="1"/>
      <protection/>
    </xf>
    <xf numFmtId="0" fontId="6" fillId="0" borderId="11" xfId="48" applyFont="1" applyBorder="1" applyAlignment="1">
      <alignment horizontal="left" vertical="center" wrapText="1"/>
      <protection/>
    </xf>
    <xf numFmtId="0" fontId="6" fillId="0" borderId="23" xfId="48" applyFont="1" applyBorder="1" applyAlignment="1">
      <alignment vertical="center" wrapText="1"/>
      <protection/>
    </xf>
    <xf numFmtId="49" fontId="6" fillId="0" borderId="24" xfId="48" applyNumberFormat="1" applyFont="1" applyBorder="1" applyAlignment="1">
      <alignment horizontal="center" vertical="center" wrapText="1"/>
      <protection/>
    </xf>
    <xf numFmtId="49" fontId="6" fillId="0" borderId="25" xfId="48" applyNumberFormat="1" applyFont="1" applyBorder="1" applyAlignment="1">
      <alignment horizontal="center" vertical="center" wrapText="1"/>
      <protection/>
    </xf>
    <xf numFmtId="0" fontId="6" fillId="0" borderId="26" xfId="48" applyFont="1" applyBorder="1" applyAlignment="1">
      <alignment horizontal="left" vertical="center" wrapText="1"/>
      <protection/>
    </xf>
    <xf numFmtId="49" fontId="6" fillId="0" borderId="27" xfId="48" applyNumberFormat="1" applyFont="1" applyBorder="1" applyAlignment="1">
      <alignment horizontal="center" vertical="center" wrapText="1"/>
      <protection/>
    </xf>
    <xf numFmtId="49" fontId="6" fillId="0" borderId="28" xfId="48" applyNumberFormat="1" applyFont="1" applyBorder="1" applyAlignment="1">
      <alignment horizontal="center" vertical="center" wrapText="1"/>
      <protection/>
    </xf>
    <xf numFmtId="0" fontId="8" fillId="0" borderId="29" xfId="48" applyFont="1" applyBorder="1" applyAlignment="1">
      <alignment vertical="center" wrapText="1"/>
      <protection/>
    </xf>
    <xf numFmtId="0" fontId="6" fillId="0" borderId="20" xfId="48" applyFont="1" applyBorder="1" applyAlignment="1">
      <alignment vertical="center" wrapText="1"/>
      <protection/>
    </xf>
    <xf numFmtId="49" fontId="10" fillId="0" borderId="22" xfId="48" applyNumberFormat="1" applyFont="1" applyBorder="1" applyAlignment="1">
      <alignment horizontal="center" vertical="center"/>
      <protection/>
    </xf>
    <xf numFmtId="49" fontId="6" fillId="0" borderId="30" xfId="48" applyNumberFormat="1" applyFont="1" applyBorder="1" applyAlignment="1">
      <alignment horizontal="center" vertical="center" wrapText="1"/>
      <protection/>
    </xf>
    <xf numFmtId="0" fontId="6" fillId="0" borderId="0" xfId="48" applyFont="1" applyBorder="1" applyAlignment="1">
      <alignment vertical="center" wrapText="1"/>
      <protection/>
    </xf>
    <xf numFmtId="49" fontId="6" fillId="0" borderId="0" xfId="48" applyNumberFormat="1" applyFont="1" applyBorder="1" applyAlignment="1">
      <alignment horizontal="center" vertical="center" wrapText="1"/>
      <protection/>
    </xf>
    <xf numFmtId="0" fontId="9" fillId="0" borderId="0" xfId="48" applyFont="1" applyBorder="1" applyAlignment="1">
      <alignment vertical="center"/>
      <protection/>
    </xf>
    <xf numFmtId="49" fontId="6" fillId="0" borderId="0" xfId="48" applyNumberFormat="1" applyFont="1" applyBorder="1" applyAlignment="1">
      <alignment vertical="center" wrapText="1"/>
      <protection/>
    </xf>
    <xf numFmtId="0" fontId="8" fillId="0" borderId="17" xfId="48" applyFont="1" applyFill="1" applyBorder="1" applyAlignment="1">
      <alignment horizontal="left" vertical="center"/>
      <protection/>
    </xf>
    <xf numFmtId="49" fontId="8" fillId="0" borderId="18" xfId="48" applyNumberFormat="1" applyFont="1" applyFill="1" applyBorder="1" applyAlignment="1">
      <alignment horizontal="center" vertical="center" wrapText="1"/>
      <protection/>
    </xf>
    <xf numFmtId="49" fontId="8" fillId="0" borderId="19" xfId="48" applyNumberFormat="1" applyFont="1" applyFill="1" applyBorder="1" applyAlignment="1">
      <alignment horizontal="center" vertical="center" wrapText="1"/>
      <protection/>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29" xfId="47" applyFont="1" applyBorder="1" applyAlignment="1" applyProtection="1">
      <alignment horizontal="center" vertical="center" wrapText="1"/>
      <protection locked="0"/>
    </xf>
    <xf numFmtId="0" fontId="8" fillId="0" borderId="18" xfId="47" applyFont="1" applyBorder="1" applyAlignment="1" applyProtection="1">
      <alignment horizontal="center" vertical="center" wrapText="1"/>
      <protection locked="0"/>
    </xf>
    <xf numFmtId="0" fontId="8" fillId="0" borderId="19" xfId="47" applyFont="1" applyBorder="1" applyAlignment="1" applyProtection="1">
      <alignment horizontal="center" vertical="center" wrapText="1"/>
      <protection locked="0"/>
    </xf>
    <xf numFmtId="0" fontId="8" fillId="0" borderId="31" xfId="47" applyFont="1" applyBorder="1" applyAlignment="1" applyProtection="1">
      <alignment horizontal="center" vertical="center" wrapText="1"/>
      <protection locked="0"/>
    </xf>
    <xf numFmtId="0" fontId="6" fillId="0" borderId="32" xfId="47" applyFont="1" applyBorder="1" applyAlignment="1" applyProtection="1">
      <alignment vertical="center" wrapText="1"/>
      <protection locked="0"/>
    </xf>
    <xf numFmtId="0" fontId="6" fillId="0" borderId="11"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43" fillId="0" borderId="0" xfId="47" applyFont="1" applyAlignment="1" applyProtection="1">
      <alignment vertical="center"/>
      <protection locked="0"/>
    </xf>
    <xf numFmtId="0" fontId="6" fillId="0" borderId="12" xfId="47" applyFont="1" applyBorder="1" applyAlignment="1" applyProtection="1">
      <alignment horizontal="left" vertical="center" wrapText="1"/>
      <protection locked="0"/>
    </xf>
    <xf numFmtId="0" fontId="8" fillId="0" borderId="29" xfId="47" applyFont="1" applyBorder="1" applyAlignment="1" applyProtection="1">
      <alignment horizontal="left" vertical="center" wrapText="1"/>
      <protection locked="0"/>
    </xf>
    <xf numFmtId="0" fontId="8" fillId="0" borderId="0" xfId="47" applyFont="1" applyAlignment="1" applyProtection="1">
      <alignment horizontal="justify" vertical="center"/>
      <protection locked="0"/>
    </xf>
    <xf numFmtId="0" fontId="6" fillId="0" borderId="30" xfId="47" applyFont="1" applyFill="1" applyBorder="1" applyAlignment="1" applyProtection="1">
      <alignment horizontal="center" vertical="center" wrapText="1"/>
      <protection locked="0"/>
    </xf>
    <xf numFmtId="3" fontId="6" fillId="0" borderId="24" xfId="47" applyNumberFormat="1" applyFont="1" applyFill="1" applyBorder="1" applyAlignment="1" applyProtection="1">
      <alignment vertical="center" wrapText="1"/>
      <protection locked="0"/>
    </xf>
    <xf numFmtId="0" fontId="6" fillId="0" borderId="33" xfId="47" applyFont="1" applyFill="1" applyBorder="1" applyAlignment="1" applyProtection="1">
      <alignment horizontal="left" vertical="center" wrapText="1"/>
      <protection locked="0"/>
    </xf>
    <xf numFmtId="3" fontId="6" fillId="0" borderId="15" xfId="47" applyNumberFormat="1" applyFont="1" applyFill="1" applyBorder="1" applyAlignment="1" applyProtection="1">
      <alignment vertical="center" wrapText="1"/>
      <protection locked="0"/>
    </xf>
    <xf numFmtId="3" fontId="6" fillId="0" borderId="21" xfId="47" applyNumberFormat="1" applyFont="1" applyFill="1" applyBorder="1" applyAlignment="1" applyProtection="1">
      <alignment vertical="center" wrapText="1"/>
      <protection locked="0"/>
    </xf>
    <xf numFmtId="3" fontId="6" fillId="0" borderId="16" xfId="47" applyNumberFormat="1" applyFont="1" applyFill="1" applyBorder="1" applyAlignment="1" applyProtection="1">
      <alignment vertical="center" wrapText="1"/>
      <protection locked="0"/>
    </xf>
    <xf numFmtId="0" fontId="6" fillId="0" borderId="34" xfId="47" applyFont="1" applyFill="1" applyBorder="1" applyAlignment="1" applyProtection="1">
      <alignment horizontal="left" vertical="center" wrapText="1"/>
      <protection locked="0"/>
    </xf>
    <xf numFmtId="3" fontId="6" fillId="0" borderId="22" xfId="47" applyNumberFormat="1" applyFont="1" applyFill="1" applyBorder="1" applyAlignment="1" applyProtection="1">
      <alignment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35" xfId="47" applyFont="1" applyBorder="1" applyAlignment="1" applyProtection="1">
      <alignment horizontal="center" vertical="center"/>
      <protection locked="0"/>
    </xf>
    <xf numFmtId="3" fontId="6" fillId="0" borderId="16" xfId="47" applyNumberFormat="1" applyFont="1" applyFill="1" applyBorder="1" applyAlignment="1" applyProtection="1">
      <alignment horizontal="right" vertical="center" wrapText="1"/>
      <protection locked="0"/>
    </xf>
    <xf numFmtId="3" fontId="6" fillId="0" borderId="34" xfId="47" applyNumberFormat="1" applyFont="1" applyBorder="1" applyAlignment="1" applyProtection="1">
      <alignment horizontal="right" vertical="center" wrapText="1"/>
      <protection hidden="1"/>
    </xf>
    <xf numFmtId="3" fontId="6" fillId="0" borderId="25" xfId="47" applyNumberFormat="1" applyFont="1" applyFill="1" applyBorder="1" applyAlignment="1" applyProtection="1">
      <alignment vertical="center" wrapText="1"/>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28" xfId="47" applyFont="1" applyBorder="1" applyAlignment="1" applyProtection="1">
      <alignment horizontal="center" vertical="center" wrapText="1"/>
      <protection locked="0"/>
    </xf>
    <xf numFmtId="0" fontId="6" fillId="0" borderId="35" xfId="47" applyFont="1" applyBorder="1" applyAlignment="1" applyProtection="1">
      <alignment vertical="center"/>
      <protection locked="0"/>
    </xf>
    <xf numFmtId="3" fontId="6" fillId="0" borderId="16" xfId="47" applyNumberFormat="1" applyFont="1" applyFill="1" applyBorder="1" applyAlignment="1" applyProtection="1">
      <alignment vertical="center"/>
      <protection locked="0"/>
    </xf>
    <xf numFmtId="0" fontId="6" fillId="0" borderId="36" xfId="47" applyFont="1" applyBorder="1" applyAlignment="1" applyProtection="1">
      <alignment vertical="center"/>
      <protection locked="0"/>
    </xf>
    <xf numFmtId="0" fontId="6" fillId="0" borderId="0" xfId="47" applyFont="1" applyFill="1" applyAlignment="1" applyProtection="1">
      <alignment horizontal="left" vertical="center"/>
      <protection locked="0"/>
    </xf>
    <xf numFmtId="0" fontId="6" fillId="0" borderId="11"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6" fillId="0" borderId="37" xfId="47" applyFont="1" applyBorder="1" applyAlignment="1" applyProtection="1">
      <alignment vertical="center"/>
      <protection locked="0"/>
    </xf>
    <xf numFmtId="4" fontId="6" fillId="0" borderId="31" xfId="47" applyNumberFormat="1" applyFont="1" applyBorder="1" applyAlignment="1" applyProtection="1">
      <alignment vertical="center"/>
      <protection locked="0"/>
    </xf>
    <xf numFmtId="0" fontId="6" fillId="0" borderId="28" xfId="47" applyFont="1" applyBorder="1" applyAlignment="1" applyProtection="1">
      <alignment vertical="center"/>
      <protection locked="0"/>
    </xf>
    <xf numFmtId="0" fontId="6" fillId="0" borderId="36" xfId="47" applyFont="1" applyFill="1" applyBorder="1" applyAlignment="1" applyProtection="1">
      <alignmen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38" xfId="47" applyNumberFormat="1" applyFont="1" applyBorder="1" applyAlignment="1" applyProtection="1">
      <alignment vertical="center"/>
      <protection locked="0"/>
    </xf>
    <xf numFmtId="0" fontId="6" fillId="0" borderId="26" xfId="47" applyFont="1" applyBorder="1" applyAlignment="1" applyProtection="1">
      <alignment vertical="center"/>
      <protection locked="0"/>
    </xf>
    <xf numFmtId="0" fontId="8" fillId="0" borderId="11" xfId="47" applyFont="1" applyBorder="1" applyProtection="1">
      <alignment/>
      <protection locked="0"/>
    </xf>
    <xf numFmtId="0" fontId="8" fillId="0" borderId="20" xfId="47" applyFont="1" applyBorder="1" applyAlignment="1" applyProtection="1">
      <alignment horizontal="justify" vertical="top" wrapText="1"/>
      <protection locked="0"/>
    </xf>
    <xf numFmtId="0" fontId="6" fillId="0" borderId="20" xfId="47" applyFont="1" applyBorder="1" applyAlignment="1" applyProtection="1">
      <alignment horizontal="justify" vertical="top" wrapText="1"/>
      <protection locked="0"/>
    </xf>
    <xf numFmtId="0" fontId="6" fillId="0" borderId="11" xfId="47" applyFont="1" applyBorder="1" applyAlignment="1" applyProtection="1">
      <alignment horizontal="justify" vertical="top" wrapText="1"/>
      <protection locked="0"/>
    </xf>
    <xf numFmtId="0" fontId="8" fillId="0" borderId="11" xfId="47" applyFont="1" applyBorder="1" applyAlignment="1" applyProtection="1">
      <alignment horizontal="justify" vertical="top" wrapText="1"/>
      <protection locked="0"/>
    </xf>
    <xf numFmtId="0" fontId="8" fillId="0" borderId="12" xfId="47" applyFont="1" applyBorder="1" applyAlignment="1" applyProtection="1">
      <alignment horizontal="justify" vertical="top" wrapText="1"/>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4" fillId="0" borderId="39"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3" fillId="0" borderId="0" xfId="47" applyFont="1" applyFill="1" applyBorder="1" applyAlignment="1">
      <alignment vertical="top" wrapText="1"/>
      <protection/>
    </xf>
    <xf numFmtId="0" fontId="43" fillId="0" borderId="0" xfId="47" applyFont="1" applyFill="1" applyBorder="1" applyAlignment="1">
      <alignment horizontal="center" vertical="top" wrapText="1"/>
      <protection/>
    </xf>
    <xf numFmtId="0" fontId="43"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8" xfId="47" applyFont="1" applyBorder="1" applyAlignment="1" applyProtection="1">
      <alignment horizontal="center" vertical="center"/>
      <protection locked="0"/>
    </xf>
    <xf numFmtId="0" fontId="6" fillId="0" borderId="40" xfId="47" applyFont="1" applyBorder="1" applyAlignment="1" applyProtection="1">
      <alignment horizontal="center" vertical="center"/>
      <protection locked="0"/>
    </xf>
    <xf numFmtId="0" fontId="6" fillId="0" borderId="41" xfId="47" applyFont="1" applyBorder="1" applyAlignment="1" applyProtection="1">
      <alignment horizontal="center" vertical="center"/>
      <protection locked="0"/>
    </xf>
    <xf numFmtId="4" fontId="6" fillId="0" borderId="19" xfId="47" applyNumberFormat="1" applyFont="1" applyBorder="1" applyAlignment="1" applyProtection="1">
      <alignment horizontal="center" vertical="center"/>
      <protection locked="0"/>
    </xf>
    <xf numFmtId="4" fontId="6" fillId="0" borderId="31"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42" xfId="47" applyFont="1" applyBorder="1" applyAlignment="1" applyProtection="1">
      <alignment vertical="center"/>
      <protection locked="0"/>
    </xf>
    <xf numFmtId="0" fontId="6" fillId="0" borderId="40" xfId="47" applyFont="1" applyBorder="1" applyAlignment="1" applyProtection="1">
      <alignment vertical="center"/>
      <protection locked="0"/>
    </xf>
    <xf numFmtId="0" fontId="6" fillId="0" borderId="43" xfId="47" applyFont="1" applyBorder="1" applyAlignment="1" applyProtection="1">
      <alignment vertical="center"/>
      <protection locked="0"/>
    </xf>
    <xf numFmtId="0" fontId="6" fillId="0" borderId="0" xfId="47" applyFont="1" applyFill="1" applyBorder="1" applyAlignment="1" applyProtection="1">
      <alignment vertical="center"/>
      <protection locked="0"/>
    </xf>
    <xf numFmtId="0" fontId="6" fillId="0" borderId="44" xfId="47" applyFont="1" applyBorder="1" applyAlignment="1" applyProtection="1">
      <alignment vertical="center"/>
      <protection locked="0"/>
    </xf>
    <xf numFmtId="0" fontId="6" fillId="0" borderId="45" xfId="47" applyFont="1" applyBorder="1" applyAlignment="1" applyProtection="1">
      <alignment vertical="center"/>
      <protection locked="0"/>
    </xf>
    <xf numFmtId="0" fontId="68" fillId="0" borderId="0" xfId="47" applyFont="1" applyAlignment="1">
      <alignment vertical="center"/>
      <protection/>
    </xf>
    <xf numFmtId="4" fontId="69"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6" fillId="0" borderId="27" xfId="47" applyFont="1" applyBorder="1" applyAlignment="1" applyProtection="1">
      <alignment vertical="center"/>
      <protection locked="0"/>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20" fillId="0" borderId="13" xfId="47" applyFont="1" applyBorder="1" applyAlignment="1" applyProtection="1">
      <alignment vertical="center"/>
      <protection locked="0"/>
    </xf>
    <xf numFmtId="0" fontId="43" fillId="0" borderId="0" xfId="47" applyFont="1" applyFill="1" applyBorder="1" applyAlignment="1" applyProtection="1">
      <alignment vertical="top" wrapText="1"/>
      <protection/>
    </xf>
    <xf numFmtId="0" fontId="43" fillId="0" borderId="0" xfId="47" applyFont="1" applyFill="1" applyBorder="1" applyAlignment="1" applyProtection="1">
      <alignment horizontal="center" vertical="top" wrapText="1"/>
      <protection/>
    </xf>
    <xf numFmtId="0" fontId="6" fillId="0" borderId="46" xfId="47" applyFont="1" applyBorder="1" applyProtection="1">
      <alignment/>
      <protection locked="0"/>
    </xf>
    <xf numFmtId="0" fontId="43"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68" fillId="0" borderId="0" xfId="47" applyFont="1" applyFill="1" applyBorder="1" applyProtection="1">
      <alignment/>
      <protection/>
    </xf>
    <xf numFmtId="0" fontId="69"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68" fillId="0" borderId="0" xfId="48" applyFont="1" applyBorder="1" applyAlignment="1">
      <alignment vertical="center"/>
      <protection/>
    </xf>
    <xf numFmtId="0" fontId="68" fillId="0" borderId="0" xfId="47" applyFont="1" applyAlignment="1" applyProtection="1">
      <alignment vertical="center"/>
      <protection locked="0"/>
    </xf>
    <xf numFmtId="0" fontId="6" fillId="0" borderId="44" xfId="47" applyFont="1" applyFill="1" applyBorder="1" applyAlignment="1" applyProtection="1">
      <alignment horizontal="left" vertical="center"/>
      <protection locked="0"/>
    </xf>
    <xf numFmtId="0" fontId="6" fillId="0" borderId="45" xfId="47" applyFont="1" applyBorder="1" applyAlignment="1" applyProtection="1">
      <alignment horizontal="center" vertical="center" wrapText="1"/>
      <protection locked="0"/>
    </xf>
    <xf numFmtId="0" fontId="6" fillId="0" borderId="16" xfId="47" applyFont="1" applyFill="1" applyBorder="1" applyAlignment="1" applyProtection="1">
      <alignment horizontal="left" vertical="center" wrapText="1"/>
      <protection locked="0"/>
    </xf>
    <xf numFmtId="0" fontId="6" fillId="0" borderId="16" xfId="47" applyFont="1" applyFill="1" applyBorder="1" applyAlignment="1" applyProtection="1">
      <alignment vertical="center" wrapText="1"/>
      <protection locked="0"/>
    </xf>
    <xf numFmtId="0" fontId="70" fillId="0" borderId="0" xfId="47" applyFont="1" applyAlignment="1" applyProtection="1">
      <alignment horizontal="left" vertical="center"/>
      <protection locked="0"/>
    </xf>
    <xf numFmtId="0" fontId="6" fillId="0" borderId="36" xfId="47" applyFont="1" applyFill="1" applyBorder="1" applyAlignment="1" applyProtection="1">
      <alignment horizontal="left" vertical="center" wrapText="1"/>
      <protection locked="0"/>
    </xf>
    <xf numFmtId="0" fontId="6" fillId="0" borderId="15" xfId="47" applyFont="1" applyFill="1" applyBorder="1" applyAlignment="1" applyProtection="1">
      <alignment horizontal="left" vertical="center" wrapText="1"/>
      <protection locked="0"/>
    </xf>
    <xf numFmtId="0" fontId="6" fillId="0" borderId="44" xfId="47" applyFont="1" applyBorder="1" applyAlignment="1" applyProtection="1">
      <alignment horizontal="center" vertical="center" wrapText="1"/>
      <protection locked="0"/>
    </xf>
    <xf numFmtId="0" fontId="6" fillId="0" borderId="35" xfId="47" applyFont="1" applyFill="1" applyBorder="1" applyAlignment="1" applyProtection="1">
      <alignment horizontal="left" vertical="center" wrapText="1"/>
      <protection locked="0"/>
    </xf>
    <xf numFmtId="3" fontId="6" fillId="0" borderId="36" xfId="47" applyNumberFormat="1" applyFont="1" applyFill="1" applyBorder="1" applyAlignment="1" applyProtection="1">
      <alignment vertical="center" wrapText="1"/>
      <protection locked="0"/>
    </xf>
    <xf numFmtId="0" fontId="6" fillId="0" borderId="20"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14" xfId="47" applyFont="1" applyFill="1" applyBorder="1" applyAlignment="1" applyProtection="1">
      <alignment horizontal="left" vertical="center" wrapText="1"/>
      <protection locked="0"/>
    </xf>
    <xf numFmtId="0" fontId="6" fillId="0" borderId="47" xfId="47" applyFont="1" applyBorder="1" applyAlignment="1" applyProtection="1">
      <alignment horizontal="center" vertical="center" wrapText="1"/>
      <protection locked="0"/>
    </xf>
    <xf numFmtId="0" fontId="8" fillId="0" borderId="17" xfId="47" applyFont="1" applyBorder="1" applyAlignment="1" applyProtection="1">
      <alignment horizontal="center" vertical="center" wrapText="1"/>
      <protection locked="0"/>
    </xf>
    <xf numFmtId="0" fontId="6" fillId="0" borderId="48" xfId="47" applyFont="1" applyFill="1" applyBorder="1" applyAlignment="1" applyProtection="1">
      <alignment horizontal="left" vertical="center" wrapText="1"/>
      <protection locked="0"/>
    </xf>
    <xf numFmtId="0" fontId="6" fillId="0" borderId="30" xfId="47" applyFont="1" applyFill="1" applyBorder="1" applyAlignment="1" applyProtection="1">
      <alignment vertical="center" wrapText="1"/>
      <protection locked="0"/>
    </xf>
    <xf numFmtId="49" fontId="8" fillId="0" borderId="0" xfId="48" applyNumberFormat="1" applyFont="1" applyBorder="1" applyAlignment="1">
      <alignment horizontal="center" vertical="center" wrapText="1"/>
      <protection/>
    </xf>
    <xf numFmtId="0" fontId="8" fillId="0" borderId="0" xfId="48" applyFont="1" applyBorder="1" applyAlignment="1">
      <alignment vertical="center"/>
      <protection/>
    </xf>
    <xf numFmtId="0" fontId="6" fillId="0" borderId="0" xfId="48" applyFont="1" applyBorder="1" applyAlignment="1">
      <alignment horizontal="center" vertical="center"/>
      <protection/>
    </xf>
    <xf numFmtId="49" fontId="68" fillId="0" borderId="0" xfId="48" applyNumberFormat="1" applyFont="1" applyBorder="1" applyAlignment="1">
      <alignment horizontal="left" vertical="center"/>
      <protection/>
    </xf>
    <xf numFmtId="0" fontId="6" fillId="0" borderId="21" xfId="48" applyFont="1" applyBorder="1" applyAlignment="1">
      <alignment horizontal="center" vertical="center"/>
      <protection/>
    </xf>
    <xf numFmtId="49" fontId="6" fillId="0" borderId="15" xfId="48" applyNumberFormat="1" applyFont="1" applyBorder="1" applyAlignment="1">
      <alignment horizontal="center" vertical="center"/>
      <protection/>
    </xf>
    <xf numFmtId="49" fontId="6" fillId="0" borderId="0" xfId="48" applyNumberFormat="1" applyFont="1" applyBorder="1" applyAlignment="1">
      <alignment horizontal="center" vertical="center"/>
      <protection/>
    </xf>
    <xf numFmtId="0" fontId="6" fillId="0" borderId="22" xfId="48" applyFont="1" applyBorder="1" applyAlignment="1">
      <alignment horizontal="center" vertical="center"/>
      <protection/>
    </xf>
    <xf numFmtId="49" fontId="6" fillId="0" borderId="16" xfId="48" applyNumberFormat="1" applyFont="1" applyBorder="1" applyAlignment="1">
      <alignment horizontal="center" vertical="center"/>
      <protection/>
    </xf>
    <xf numFmtId="0" fontId="6" fillId="0" borderId="30" xfId="48" applyFont="1" applyBorder="1" applyAlignment="1">
      <alignment horizontal="center" vertical="center" wrapText="1"/>
      <protection/>
    </xf>
    <xf numFmtId="49" fontId="6" fillId="0" borderId="25" xfId="48" applyNumberFormat="1" applyFont="1" applyBorder="1" applyAlignment="1">
      <alignment horizontal="center" vertical="center"/>
      <protection/>
    </xf>
    <xf numFmtId="0" fontId="6" fillId="0" borderId="48" xfId="48" applyFont="1" applyBorder="1" applyAlignment="1">
      <alignment horizontal="center" vertical="center"/>
      <protection/>
    </xf>
    <xf numFmtId="0" fontId="6" fillId="0" borderId="35" xfId="48" applyFont="1" applyBorder="1" applyAlignment="1">
      <alignment horizontal="center" vertical="center"/>
      <protection/>
    </xf>
    <xf numFmtId="0" fontId="6" fillId="0" borderId="35" xfId="48" applyFont="1" applyBorder="1" applyAlignment="1">
      <alignment horizontal="center" vertical="center" wrapText="1"/>
      <protection/>
    </xf>
    <xf numFmtId="0" fontId="8" fillId="0" borderId="11" xfId="48" applyFont="1" applyBorder="1" applyAlignment="1">
      <alignment vertical="center" wrapText="1"/>
      <protection/>
    </xf>
    <xf numFmtId="0" fontId="8" fillId="0" borderId="0" xfId="48" applyFont="1" applyBorder="1" applyAlignment="1">
      <alignment vertical="center" wrapText="1"/>
      <protection/>
    </xf>
    <xf numFmtId="0" fontId="6" fillId="0" borderId="45" xfId="47" applyFont="1" applyFill="1" applyBorder="1" applyAlignment="1" applyProtection="1">
      <alignment vertical="center"/>
      <protection locked="0"/>
    </xf>
    <xf numFmtId="0" fontId="6" fillId="0" borderId="22" xfId="47" applyFont="1" applyFill="1" applyBorder="1" applyAlignment="1" applyProtection="1">
      <alignment horizontal="left" vertical="center" wrapText="1"/>
      <protection locked="0"/>
    </xf>
    <xf numFmtId="0" fontId="6" fillId="0" borderId="49" xfId="47" applyFont="1" applyFill="1" applyBorder="1" applyAlignment="1" applyProtection="1">
      <alignment horizontal="left" vertical="center" wrapText="1"/>
      <protection locked="0"/>
    </xf>
    <xf numFmtId="0" fontId="6" fillId="0" borderId="35" xfId="47" applyFont="1" applyFill="1" applyBorder="1" applyAlignment="1" applyProtection="1">
      <alignment vertical="center" wrapText="1"/>
      <protection locked="0"/>
    </xf>
    <xf numFmtId="0" fontId="6" fillId="0" borderId="22" xfId="47" applyFont="1" applyFill="1" applyBorder="1" applyAlignment="1" applyProtection="1">
      <alignment vertical="center" wrapText="1"/>
      <protection locked="0"/>
    </xf>
    <xf numFmtId="0" fontId="6" fillId="0" borderId="21" xfId="47" applyFont="1" applyFill="1" applyBorder="1" applyAlignment="1" applyProtection="1">
      <alignment horizontal="left" vertical="center" wrapText="1"/>
      <protection locked="0"/>
    </xf>
    <xf numFmtId="0" fontId="6" fillId="0" borderId="50" xfId="47" applyFont="1" applyFill="1" applyBorder="1" applyAlignment="1" applyProtection="1">
      <alignment horizontal="left" vertical="center" wrapText="1"/>
      <protection locked="0"/>
    </xf>
    <xf numFmtId="3" fontId="6" fillId="0" borderId="14" xfId="47" applyNumberFormat="1" applyFont="1" applyFill="1" applyBorder="1" applyAlignment="1" applyProtection="1">
      <alignment vertical="center" wrapText="1"/>
      <protection locked="0"/>
    </xf>
    <xf numFmtId="3" fontId="6" fillId="0" borderId="50" xfId="47" applyNumberFormat="1" applyFont="1" applyFill="1" applyBorder="1" applyAlignment="1" applyProtection="1">
      <alignment vertical="center" wrapText="1"/>
      <protection locked="0"/>
    </xf>
    <xf numFmtId="3" fontId="6" fillId="0" borderId="33" xfId="47" applyNumberFormat="1" applyFont="1" applyFill="1" applyBorder="1" applyAlignment="1" applyProtection="1">
      <alignment vertical="center" wrapText="1"/>
      <protection locked="0"/>
    </xf>
    <xf numFmtId="3" fontId="6" fillId="0" borderId="34" xfId="47" applyNumberFormat="1" applyFont="1" applyFill="1" applyBorder="1" applyAlignment="1" applyProtection="1">
      <alignment vertical="center" wrapText="1"/>
      <protection locked="0"/>
    </xf>
    <xf numFmtId="3" fontId="6" fillId="0" borderId="48" xfId="47" applyNumberFormat="1" applyFont="1" applyFill="1" applyBorder="1" applyAlignment="1" applyProtection="1">
      <alignment vertical="center" wrapText="1"/>
      <protection locked="0"/>
    </xf>
    <xf numFmtId="3" fontId="6" fillId="0" borderId="35" xfId="47" applyNumberFormat="1" applyFont="1" applyFill="1" applyBorder="1" applyAlignment="1" applyProtection="1">
      <alignment vertical="center" wrapText="1"/>
      <protection locked="0"/>
    </xf>
    <xf numFmtId="0" fontId="6" fillId="33" borderId="48" xfId="47" applyFont="1" applyFill="1" applyBorder="1" applyAlignment="1" applyProtection="1">
      <alignment horizontal="left" vertical="center"/>
      <protection locked="0"/>
    </xf>
    <xf numFmtId="0" fontId="6" fillId="33" borderId="35" xfId="47" applyFont="1" applyFill="1" applyBorder="1" applyAlignment="1" applyProtection="1">
      <alignment horizontal="left" vertical="center"/>
      <protection locked="0"/>
    </xf>
    <xf numFmtId="0" fontId="6" fillId="33" borderId="35" xfId="47" applyFont="1" applyFill="1" applyBorder="1" applyAlignment="1" applyProtection="1">
      <alignment horizontal="left" vertical="center" wrapText="1"/>
      <protection locked="0"/>
    </xf>
    <xf numFmtId="0" fontId="6" fillId="0" borderId="34" xfId="47" applyFont="1" applyFill="1" applyBorder="1" applyAlignment="1" applyProtection="1">
      <alignment vertical="center" wrapText="1"/>
      <protection locked="0"/>
    </xf>
    <xf numFmtId="0" fontId="6" fillId="0" borderId="25" xfId="47" applyFont="1" applyFill="1" applyBorder="1" applyAlignment="1" applyProtection="1">
      <alignment horizontal="center" vertical="center" wrapText="1"/>
      <protection locked="0"/>
    </xf>
    <xf numFmtId="0" fontId="6" fillId="0" borderId="25"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51" xfId="47" applyFont="1" applyBorder="1" applyAlignment="1" applyProtection="1">
      <alignment horizontal="center" vertical="center" wrapText="1"/>
      <protection locked="0"/>
    </xf>
    <xf numFmtId="0" fontId="6" fillId="0" borderId="23" xfId="47" applyFont="1" applyBorder="1" applyAlignment="1" applyProtection="1">
      <alignment horizontal="center" vertical="center" wrapText="1"/>
      <protection locked="0"/>
    </xf>
    <xf numFmtId="3" fontId="6" fillId="0" borderId="10" xfId="47" applyNumberFormat="1" applyFont="1" applyFill="1" applyBorder="1" applyAlignment="1" applyProtection="1">
      <alignment vertical="center" wrapText="1"/>
      <protection locked="0"/>
    </xf>
    <xf numFmtId="0" fontId="6" fillId="0" borderId="24" xfId="47" applyFont="1" applyFill="1" applyBorder="1" applyAlignment="1" applyProtection="1">
      <alignment horizontal="center" vertical="center" wrapText="1"/>
      <protection locked="0"/>
    </xf>
    <xf numFmtId="3" fontId="6" fillId="0" borderId="30" xfId="47" applyNumberFormat="1" applyFont="1" applyFill="1" applyBorder="1" applyAlignment="1" applyProtection="1">
      <alignment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0" fillId="0" borderId="52" xfId="0" applyFont="1" applyBorder="1" applyAlignment="1">
      <alignment vertical="center"/>
    </xf>
    <xf numFmtId="0" fontId="0" fillId="0" borderId="33" xfId="0" applyFont="1" applyBorder="1" applyAlignment="1">
      <alignment vertical="center"/>
    </xf>
    <xf numFmtId="0" fontId="0" fillId="33" borderId="33" xfId="0" applyFill="1" applyBorder="1" applyAlignment="1">
      <alignment vertical="center"/>
    </xf>
    <xf numFmtId="0" fontId="0" fillId="0" borderId="13" xfId="0" applyFont="1" applyBorder="1" applyAlignment="1">
      <alignment vertical="center"/>
    </xf>
    <xf numFmtId="0" fontId="0" fillId="0" borderId="34" xfId="0" applyFont="1" applyBorder="1" applyAlignment="1">
      <alignment vertical="center"/>
    </xf>
    <xf numFmtId="0" fontId="0" fillId="33" borderId="34" xfId="0" applyFill="1" applyBorder="1" applyAlignment="1">
      <alignment vertical="center"/>
    </xf>
    <xf numFmtId="0" fontId="0" fillId="0" borderId="14" xfId="0" applyFont="1" applyBorder="1" applyAlignment="1">
      <alignment vertical="center"/>
    </xf>
    <xf numFmtId="0" fontId="0" fillId="0" borderId="50" xfId="0" applyFont="1" applyBorder="1" applyAlignment="1">
      <alignment vertical="center"/>
    </xf>
    <xf numFmtId="0" fontId="0" fillId="0" borderId="14" xfId="0" applyBorder="1" applyAlignment="1">
      <alignment vertical="center"/>
    </xf>
    <xf numFmtId="0" fontId="0" fillId="0" borderId="50" xfId="0" applyBorder="1" applyAlignment="1">
      <alignment vertical="center"/>
    </xf>
    <xf numFmtId="0" fontId="0" fillId="0" borderId="53" xfId="0" applyFont="1" applyBorder="1" applyAlignment="1">
      <alignment vertical="center"/>
    </xf>
    <xf numFmtId="0" fontId="51" fillId="0" borderId="0" xfId="0" applyFont="1" applyAlignment="1">
      <alignment vertical="center"/>
    </xf>
    <xf numFmtId="0" fontId="0" fillId="0" borderId="0" xfId="0"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68" fillId="0" borderId="0" xfId="47" applyFont="1" applyAlignment="1">
      <alignment horizontal="center" vertical="center"/>
      <protection/>
    </xf>
    <xf numFmtId="0" fontId="72" fillId="0" borderId="0" xfId="0" applyFont="1" applyFill="1" applyAlignment="1">
      <alignment vertical="center"/>
    </xf>
    <xf numFmtId="173" fontId="6" fillId="34" borderId="16" xfId="47" applyNumberFormat="1" applyFont="1" applyFill="1" applyBorder="1" applyAlignment="1">
      <alignment horizontal="center" vertical="center"/>
      <protection/>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3"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54" xfId="47" applyFont="1" applyBorder="1" applyAlignment="1">
      <alignment vertical="center"/>
      <protection/>
    </xf>
    <xf numFmtId="0" fontId="6" fillId="0" borderId="44" xfId="47" applyFont="1" applyFill="1" applyBorder="1" applyAlignment="1" applyProtection="1">
      <alignment horizontal="left" vertical="center"/>
      <protection locked="0"/>
    </xf>
    <xf numFmtId="0" fontId="6" fillId="0" borderId="20" xfId="47" applyFont="1" applyBorder="1" applyAlignment="1" applyProtection="1">
      <alignment horizontal="center" vertical="center"/>
      <protection locked="0"/>
    </xf>
    <xf numFmtId="0" fontId="6" fillId="0" borderId="0" xfId="48" applyFont="1" applyFill="1" applyBorder="1" applyAlignment="1">
      <alignment vertical="center"/>
      <protection/>
    </xf>
    <xf numFmtId="0" fontId="8" fillId="0" borderId="26" xfId="48" applyFont="1" applyBorder="1" applyAlignment="1">
      <alignment vertical="center" wrapText="1"/>
      <protection/>
    </xf>
    <xf numFmtId="0" fontId="6" fillId="0" borderId="0" xfId="48" applyFont="1" applyBorder="1" applyAlignment="1">
      <alignment vertical="center"/>
      <protection/>
    </xf>
    <xf numFmtId="173" fontId="6" fillId="34" borderId="36" xfId="47" applyNumberFormat="1" applyFont="1" applyFill="1" applyBorder="1" applyAlignment="1">
      <alignment horizontal="center" vertical="center"/>
      <protection/>
    </xf>
    <xf numFmtId="3" fontId="6" fillId="0" borderId="15" xfId="47" applyNumberFormat="1" applyFont="1" applyBorder="1" applyAlignment="1" applyProtection="1">
      <alignment vertical="center"/>
      <protection locked="0"/>
    </xf>
    <xf numFmtId="3" fontId="6" fillId="0" borderId="33" xfId="47" applyNumberFormat="1" applyFont="1" applyBorder="1" applyAlignment="1" applyProtection="1">
      <alignment vertical="center"/>
      <protection locked="0"/>
    </xf>
    <xf numFmtId="3" fontId="6" fillId="0" borderId="16" xfId="47" applyNumberFormat="1" applyFont="1" applyBorder="1" applyAlignment="1" applyProtection="1">
      <alignment vertical="center"/>
      <protection locked="0"/>
    </xf>
    <xf numFmtId="3" fontId="6" fillId="0" borderId="34" xfId="47" applyNumberFormat="1" applyFont="1" applyBorder="1" applyAlignment="1" applyProtection="1">
      <alignment vertical="center"/>
      <protection locked="0"/>
    </xf>
    <xf numFmtId="3" fontId="6" fillId="0" borderId="16" xfId="47" applyNumberFormat="1" applyFont="1" applyBorder="1" applyAlignment="1" applyProtection="1">
      <alignment vertical="center" wrapText="1"/>
      <protection locked="0"/>
    </xf>
    <xf numFmtId="3" fontId="6" fillId="0" borderId="16" xfId="47" applyNumberFormat="1" applyFont="1" applyFill="1" applyBorder="1" applyAlignment="1" applyProtection="1">
      <alignment vertical="center"/>
      <protection hidden="1"/>
    </xf>
    <xf numFmtId="3" fontId="6" fillId="0" borderId="36" xfId="47" applyNumberFormat="1" applyFont="1" applyBorder="1" applyAlignment="1" applyProtection="1">
      <alignment vertical="center" wrapText="1"/>
      <protection locked="0"/>
    </xf>
    <xf numFmtId="3" fontId="6" fillId="0" borderId="36" xfId="47" applyNumberFormat="1" applyFont="1" applyFill="1" applyBorder="1" applyAlignment="1" applyProtection="1">
      <alignment vertical="center"/>
      <protection hidden="1"/>
    </xf>
    <xf numFmtId="3" fontId="6" fillId="0" borderId="36" xfId="47" applyNumberFormat="1" applyFont="1" applyBorder="1" applyAlignment="1" applyProtection="1">
      <alignment vertical="center"/>
      <protection locked="0"/>
    </xf>
    <xf numFmtId="3" fontId="6" fillId="0" borderId="50" xfId="47" applyNumberFormat="1" applyFont="1" applyBorder="1" applyAlignment="1" applyProtection="1">
      <alignment vertical="center"/>
      <protection locked="0"/>
    </xf>
    <xf numFmtId="3" fontId="8" fillId="0" borderId="19" xfId="48" applyNumberFormat="1" applyFont="1" applyBorder="1" applyAlignment="1">
      <alignment horizontal="center" vertical="center" wrapText="1"/>
      <protection/>
    </xf>
    <xf numFmtId="3" fontId="8" fillId="0" borderId="31" xfId="48" applyNumberFormat="1" applyFont="1" applyBorder="1" applyAlignment="1">
      <alignment horizontal="center" vertical="center" wrapText="1"/>
      <protection/>
    </xf>
    <xf numFmtId="3" fontId="8" fillId="0" borderId="28" xfId="48" applyNumberFormat="1" applyFont="1" applyBorder="1" applyAlignment="1">
      <alignment horizontal="center" vertical="center" wrapText="1"/>
      <protection/>
    </xf>
    <xf numFmtId="3" fontId="8" fillId="0" borderId="55" xfId="48" applyNumberFormat="1" applyFont="1" applyBorder="1" applyAlignment="1">
      <alignment horizontal="center" vertical="center" wrapText="1"/>
      <protection/>
    </xf>
    <xf numFmtId="3" fontId="46" fillId="0" borderId="15" xfId="48" applyNumberFormat="1" applyFont="1" applyBorder="1" applyAlignment="1">
      <alignment horizontal="center" vertical="center" wrapText="1"/>
      <protection/>
    </xf>
    <xf numFmtId="3" fontId="46" fillId="0" borderId="33" xfId="48" applyNumberFormat="1" applyFont="1" applyBorder="1" applyAlignment="1">
      <alignment horizontal="center" vertical="center" wrapText="1"/>
      <protection/>
    </xf>
    <xf numFmtId="3" fontId="46" fillId="0" borderId="16" xfId="48" applyNumberFormat="1" applyFont="1" applyBorder="1" applyAlignment="1">
      <alignment horizontal="center" vertical="center" wrapText="1"/>
      <protection/>
    </xf>
    <xf numFmtId="3" fontId="46" fillId="0" borderId="34" xfId="48" applyNumberFormat="1" applyFont="1" applyBorder="1" applyAlignment="1">
      <alignment horizontal="center" vertical="center" wrapText="1"/>
      <protection/>
    </xf>
    <xf numFmtId="3" fontId="6" fillId="0" borderId="16" xfId="48" applyNumberFormat="1" applyFont="1" applyBorder="1" applyAlignment="1">
      <alignment horizontal="center" vertical="center" wrapText="1"/>
      <protection/>
    </xf>
    <xf numFmtId="3" fontId="6" fillId="0" borderId="34" xfId="48" applyNumberFormat="1" applyFont="1" applyBorder="1" applyAlignment="1">
      <alignment horizontal="center" vertical="center" wrapText="1"/>
      <protection/>
    </xf>
    <xf numFmtId="3" fontId="6" fillId="0" borderId="25" xfId="48" applyNumberFormat="1" applyFont="1" applyBorder="1" applyAlignment="1">
      <alignment horizontal="center" vertical="center" wrapText="1"/>
      <protection/>
    </xf>
    <xf numFmtId="3" fontId="6" fillId="0" borderId="10" xfId="48" applyNumberFormat="1" applyFont="1" applyBorder="1" applyAlignment="1">
      <alignment horizontal="center" vertical="center" wrapText="1"/>
      <protection/>
    </xf>
    <xf numFmtId="3" fontId="46" fillId="0" borderId="28" xfId="48" applyNumberFormat="1" applyFont="1" applyBorder="1" applyAlignment="1">
      <alignment horizontal="center" vertical="center" wrapText="1"/>
      <protection/>
    </xf>
    <xf numFmtId="3" fontId="46" fillId="0" borderId="55" xfId="48" applyNumberFormat="1" applyFont="1" applyBorder="1" applyAlignment="1">
      <alignment horizontal="center" vertical="center" wrapText="1"/>
      <protection/>
    </xf>
    <xf numFmtId="3" fontId="46" fillId="0" borderId="24" xfId="48" applyNumberFormat="1" applyFont="1" applyBorder="1" applyAlignment="1">
      <alignment horizontal="center" vertical="center" wrapText="1"/>
      <protection/>
    </xf>
    <xf numFmtId="3" fontId="46" fillId="0" borderId="10" xfId="48" applyNumberFormat="1" applyFont="1" applyBorder="1" applyAlignment="1">
      <alignment horizontal="center" vertical="center" wrapText="1"/>
      <protection/>
    </xf>
    <xf numFmtId="3" fontId="46" fillId="0" borderId="25" xfId="48" applyNumberFormat="1" applyFont="1" applyBorder="1" applyAlignment="1">
      <alignment horizontal="center" vertical="center" wrapText="1"/>
      <protection/>
    </xf>
    <xf numFmtId="3" fontId="6" fillId="0" borderId="0" xfId="48" applyNumberFormat="1" applyFont="1" applyBorder="1" applyAlignment="1">
      <alignment vertical="center"/>
      <protection/>
    </xf>
    <xf numFmtId="3" fontId="8" fillId="0" borderId="19" xfId="48" applyNumberFormat="1" applyFont="1" applyFill="1" applyBorder="1" applyAlignment="1">
      <alignment horizontal="center" vertical="center" wrapText="1"/>
      <protection/>
    </xf>
    <xf numFmtId="3" fontId="8" fillId="0" borderId="31" xfId="48" applyNumberFormat="1" applyFont="1" applyFill="1" applyBorder="1" applyAlignment="1">
      <alignment horizontal="center" vertical="center" wrapText="1"/>
      <protection/>
    </xf>
    <xf numFmtId="3" fontId="8" fillId="0" borderId="28" xfId="48" applyNumberFormat="1" applyFont="1" applyFill="1" applyBorder="1" applyAlignment="1">
      <alignment horizontal="center" vertical="center" wrapText="1"/>
      <protection/>
    </xf>
    <xf numFmtId="3" fontId="8" fillId="0" borderId="55" xfId="48" applyNumberFormat="1" applyFont="1" applyFill="1" applyBorder="1" applyAlignment="1">
      <alignment horizontal="center" vertical="center" wrapText="1"/>
      <protection/>
    </xf>
    <xf numFmtId="3" fontId="46" fillId="0" borderId="15" xfId="48" applyNumberFormat="1" applyFont="1" applyBorder="1" applyAlignment="1">
      <alignment horizontal="center" vertical="center"/>
      <protection/>
    </xf>
    <xf numFmtId="3" fontId="46" fillId="0" borderId="33" xfId="48" applyNumberFormat="1" applyFont="1" applyBorder="1" applyAlignment="1">
      <alignment horizontal="center" vertical="center"/>
      <protection/>
    </xf>
    <xf numFmtId="3" fontId="6" fillId="0" borderId="16" xfId="48" applyNumberFormat="1" applyFont="1" applyBorder="1" applyAlignment="1">
      <alignment horizontal="center" vertical="center"/>
      <protection/>
    </xf>
    <xf numFmtId="3" fontId="6" fillId="0" borderId="34" xfId="48" applyNumberFormat="1" applyFont="1" applyBorder="1" applyAlignment="1">
      <alignment horizontal="center" vertical="center"/>
      <protection/>
    </xf>
    <xf numFmtId="3" fontId="46" fillId="0" borderId="16" xfId="48" applyNumberFormat="1" applyFont="1" applyBorder="1" applyAlignment="1">
      <alignment horizontal="center" vertical="center"/>
      <protection/>
    </xf>
    <xf numFmtId="3" fontId="46" fillId="0" borderId="34" xfId="48" applyNumberFormat="1" applyFont="1" applyBorder="1" applyAlignment="1">
      <alignment horizontal="center" vertical="center"/>
      <protection/>
    </xf>
    <xf numFmtId="3" fontId="46" fillId="0" borderId="25" xfId="48" applyNumberFormat="1" applyFont="1" applyBorder="1" applyAlignment="1">
      <alignment horizontal="center" vertical="center"/>
      <protection/>
    </xf>
    <xf numFmtId="3" fontId="46" fillId="0" borderId="10" xfId="48" applyNumberFormat="1" applyFont="1" applyBorder="1" applyAlignment="1">
      <alignment horizontal="center" vertical="center"/>
      <protection/>
    </xf>
    <xf numFmtId="0" fontId="6" fillId="0" borderId="0" xfId="47" applyFont="1" applyAlignment="1">
      <alignment horizontal="right" vertical="center"/>
      <protection/>
    </xf>
    <xf numFmtId="3" fontId="8" fillId="0" borderId="19" xfId="47" applyNumberFormat="1" applyFont="1" applyFill="1" applyBorder="1" applyAlignment="1" applyProtection="1">
      <alignment vertical="center"/>
      <protection hidden="1"/>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69" fillId="0" borderId="0" xfId="47" applyFont="1" applyAlignment="1" applyProtection="1">
      <alignment vertical="center"/>
      <protection locked="0"/>
    </xf>
    <xf numFmtId="3" fontId="6" fillId="0" borderId="35" xfId="47" applyNumberFormat="1" applyFont="1" applyBorder="1" applyAlignment="1" applyProtection="1">
      <alignment horizontal="center" vertical="center"/>
      <protection locked="0"/>
    </xf>
    <xf numFmtId="3" fontId="6" fillId="0" borderId="14" xfId="47" applyNumberFormat="1" applyFont="1" applyBorder="1" applyAlignment="1" applyProtection="1">
      <alignment horizontal="center" vertical="center"/>
      <protection locked="0"/>
    </xf>
    <xf numFmtId="0" fontId="6" fillId="0" borderId="56" xfId="47" applyFont="1" applyBorder="1" applyAlignment="1" applyProtection="1">
      <alignment horizontal="center" vertical="center" wrapText="1"/>
      <protection locked="0"/>
    </xf>
    <xf numFmtId="0" fontId="6" fillId="0" borderId="57"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58" xfId="47" applyFont="1" applyFill="1" applyBorder="1" applyAlignment="1">
      <alignment horizontal="center" vertical="center"/>
      <protection/>
    </xf>
    <xf numFmtId="0" fontId="6" fillId="0" borderId="58" xfId="47" applyFont="1" applyFill="1" applyBorder="1" applyAlignment="1">
      <alignment horizontal="center" vertical="center" wrapText="1"/>
      <protection/>
    </xf>
    <xf numFmtId="0" fontId="6" fillId="0" borderId="59" xfId="47" applyFont="1" applyFill="1" applyBorder="1" applyAlignment="1">
      <alignment horizontal="center" vertical="center"/>
      <protection/>
    </xf>
    <xf numFmtId="0" fontId="6" fillId="0" borderId="60" xfId="47" applyFont="1" applyFill="1" applyBorder="1" applyAlignment="1">
      <alignment horizontal="center" vertical="center" wrapText="1"/>
      <protection/>
    </xf>
    <xf numFmtId="0" fontId="6" fillId="35" borderId="61" xfId="47" applyFont="1" applyFill="1" applyBorder="1" applyAlignment="1">
      <alignment vertical="center"/>
      <protection/>
    </xf>
    <xf numFmtId="0" fontId="6" fillId="0" borderId="62" xfId="47" applyFont="1" applyBorder="1" applyAlignment="1">
      <alignment vertical="center"/>
      <protection/>
    </xf>
    <xf numFmtId="0" fontId="6" fillId="34" borderId="62" xfId="47" applyFont="1" applyFill="1" applyBorder="1" applyAlignment="1">
      <alignment vertical="center"/>
      <protection/>
    </xf>
    <xf numFmtId="0" fontId="6" fillId="0" borderId="63" xfId="47" applyFont="1" applyBorder="1" applyAlignment="1">
      <alignment vertical="center"/>
      <protection/>
    </xf>
    <xf numFmtId="0" fontId="6" fillId="34" borderId="63" xfId="47" applyFont="1" applyFill="1" applyBorder="1" applyAlignment="1">
      <alignment vertical="center"/>
      <protection/>
    </xf>
    <xf numFmtId="0" fontId="6" fillId="0" borderId="64" xfId="47" applyFont="1" applyBorder="1" applyAlignment="1">
      <alignment vertical="center"/>
      <protection/>
    </xf>
    <xf numFmtId="0" fontId="6" fillId="34" borderId="64" xfId="47" applyFont="1" applyFill="1" applyBorder="1" applyAlignment="1">
      <alignment vertical="center"/>
      <protection/>
    </xf>
    <xf numFmtId="4" fontId="9" fillId="0" borderId="0" xfId="47" applyNumberFormat="1" applyFont="1" applyAlignment="1">
      <alignment vertical="center"/>
      <protection/>
    </xf>
    <xf numFmtId="3" fontId="6" fillId="0" borderId="48" xfId="47" applyNumberFormat="1" applyFont="1" applyBorder="1" applyAlignment="1" applyProtection="1">
      <alignment horizontal="right" vertical="center" wrapText="1" indent="1"/>
      <protection locked="0"/>
    </xf>
    <xf numFmtId="3" fontId="6" fillId="0" borderId="65"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15"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33" xfId="47" applyNumberFormat="1" applyFont="1" applyBorder="1" applyAlignment="1" applyProtection="1">
      <alignment horizontal="right" vertical="center" wrapText="1" indent="1"/>
      <protection locked="0"/>
    </xf>
    <xf numFmtId="3" fontId="6" fillId="0" borderId="35" xfId="47" applyNumberFormat="1" applyFont="1" applyBorder="1" applyAlignment="1" applyProtection="1">
      <alignment horizontal="right" vertical="center" wrapText="1" indent="1"/>
      <protection locked="0"/>
    </xf>
    <xf numFmtId="3" fontId="6" fillId="0" borderId="66" xfId="47" applyNumberFormat="1" applyFont="1" applyBorder="1" applyAlignment="1" applyProtection="1">
      <alignment horizontal="right" vertical="center" wrapText="1" indent="1"/>
      <protection locked="0"/>
    </xf>
    <xf numFmtId="3" fontId="6" fillId="0" borderId="35" xfId="47" applyNumberFormat="1" applyFont="1" applyBorder="1" applyAlignment="1" applyProtection="1">
      <alignment horizontal="right" vertical="center" wrapText="1" indent="1"/>
      <protection locked="0"/>
    </xf>
    <xf numFmtId="3" fontId="6" fillId="0" borderId="16" xfId="47" applyNumberFormat="1" applyFont="1" applyBorder="1" applyAlignment="1" applyProtection="1">
      <alignment horizontal="right" vertical="center" wrapText="1" indent="1"/>
      <protection locked="0"/>
    </xf>
    <xf numFmtId="3" fontId="6" fillId="0" borderId="44" xfId="47" applyNumberFormat="1" applyFont="1" applyBorder="1" applyAlignment="1" applyProtection="1">
      <alignment horizontal="right" vertical="center" wrapText="1" indent="1"/>
      <protection locked="0"/>
    </xf>
    <xf numFmtId="3" fontId="6" fillId="0" borderId="14" xfId="47" applyNumberFormat="1" applyFont="1" applyBorder="1" applyAlignment="1" applyProtection="1">
      <alignment horizontal="right" vertical="center" wrapText="1" indent="1"/>
      <protection locked="0"/>
    </xf>
    <xf numFmtId="3" fontId="6" fillId="0" borderId="67" xfId="47" applyNumberFormat="1" applyFont="1" applyBorder="1" applyAlignment="1" applyProtection="1">
      <alignment horizontal="right" vertical="center" wrapText="1" indent="1"/>
      <protection locked="0"/>
    </xf>
    <xf numFmtId="3" fontId="6" fillId="0" borderId="14"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8" fillId="0" borderId="18" xfId="47" applyNumberFormat="1" applyFont="1" applyBorder="1" applyAlignment="1" applyProtection="1">
      <alignment horizontal="right" vertical="center" wrapText="1" indent="1"/>
      <protection hidden="1"/>
    </xf>
    <xf numFmtId="3" fontId="8" fillId="0" borderId="41" xfId="47" applyNumberFormat="1" applyFont="1" applyBorder="1" applyAlignment="1" applyProtection="1">
      <alignment horizontal="right" vertical="center" wrapText="1" indent="1"/>
      <protection hidden="1"/>
    </xf>
    <xf numFmtId="3" fontId="8" fillId="0" borderId="18" xfId="47" applyNumberFormat="1" applyFont="1" applyBorder="1" applyAlignment="1" applyProtection="1">
      <alignment horizontal="right" vertical="center" wrapText="1" indent="1"/>
      <protection hidden="1"/>
    </xf>
    <xf numFmtId="3" fontId="8" fillId="0" borderId="19" xfId="47" applyNumberFormat="1" applyFont="1" applyBorder="1" applyAlignment="1" applyProtection="1">
      <alignment horizontal="right" vertical="center" wrapText="1" indent="1"/>
      <protection hidden="1"/>
    </xf>
    <xf numFmtId="3" fontId="8" fillId="0" borderId="38" xfId="47" applyNumberFormat="1" applyFont="1" applyBorder="1" applyAlignment="1" applyProtection="1">
      <alignment horizontal="right" vertical="center" wrapText="1" indent="1"/>
      <protection hidden="1"/>
    </xf>
    <xf numFmtId="3" fontId="8" fillId="35" borderId="61" xfId="47" applyNumberFormat="1" applyFont="1" applyFill="1" applyBorder="1" applyAlignment="1">
      <alignment vertical="center"/>
      <protection/>
    </xf>
    <xf numFmtId="3" fontId="8" fillId="35" borderId="16" xfId="47" applyNumberFormat="1" applyFont="1" applyFill="1" applyBorder="1" applyAlignment="1">
      <alignment vertical="center"/>
      <protection/>
    </xf>
    <xf numFmtId="3" fontId="6" fillId="35" borderId="66" xfId="47" applyNumberFormat="1" applyFont="1" applyFill="1" applyBorder="1" applyAlignment="1">
      <alignment vertical="center"/>
      <protection/>
    </xf>
    <xf numFmtId="3" fontId="6" fillId="35" borderId="68" xfId="47" applyNumberFormat="1" applyFont="1" applyFill="1" applyBorder="1" applyAlignment="1">
      <alignment vertical="center"/>
      <protection/>
    </xf>
    <xf numFmtId="3" fontId="6" fillId="35" borderId="69" xfId="47" applyNumberFormat="1" applyFont="1" applyFill="1" applyBorder="1" applyAlignment="1">
      <alignment vertical="center"/>
      <protection/>
    </xf>
    <xf numFmtId="3" fontId="6" fillId="35" borderId="70" xfId="47" applyNumberFormat="1" applyFont="1" applyFill="1" applyBorder="1" applyAlignment="1">
      <alignment vertical="center"/>
      <protection/>
    </xf>
    <xf numFmtId="3" fontId="6" fillId="0" borderId="55" xfId="47" applyNumberFormat="1" applyFont="1" applyBorder="1" applyAlignment="1" applyProtection="1">
      <alignment vertical="center"/>
      <protection locked="0"/>
    </xf>
    <xf numFmtId="3" fontId="6" fillId="0" borderId="31" xfId="47" applyNumberFormat="1" applyFont="1" applyBorder="1" applyAlignment="1" applyProtection="1">
      <alignment vertical="center"/>
      <protection hidden="1"/>
    </xf>
    <xf numFmtId="3" fontId="6" fillId="0" borderId="71" xfId="47" applyNumberFormat="1" applyFont="1" applyBorder="1" applyAlignment="1" applyProtection="1">
      <alignment vertical="center"/>
      <protection locked="0"/>
    </xf>
    <xf numFmtId="3" fontId="6" fillId="0" borderId="66" xfId="47" applyNumberFormat="1" applyFont="1" applyBorder="1" applyAlignment="1" applyProtection="1">
      <alignment horizontal="right" vertical="center"/>
      <protection locked="0"/>
    </xf>
    <xf numFmtId="3" fontId="6" fillId="0" borderId="66" xfId="47" applyNumberFormat="1" applyFont="1" applyBorder="1" applyAlignment="1" applyProtection="1">
      <alignment horizontal="right"/>
      <protection locked="0"/>
    </xf>
    <xf numFmtId="3" fontId="8" fillId="0" borderId="66" xfId="47" applyNumberFormat="1" applyFont="1" applyBorder="1" applyAlignment="1" applyProtection="1">
      <alignment horizontal="right" vertical="center"/>
      <protection locked="0"/>
    </xf>
    <xf numFmtId="3" fontId="6" fillId="0" borderId="67" xfId="47" applyNumberFormat="1" applyFont="1" applyBorder="1" applyAlignment="1" applyProtection="1">
      <alignment horizontal="right" vertical="center"/>
      <protection locked="0"/>
    </xf>
    <xf numFmtId="3" fontId="6" fillId="0" borderId="38" xfId="47" applyNumberFormat="1" applyFont="1" applyBorder="1" applyAlignment="1" applyProtection="1">
      <alignment horizontal="right" vertical="center"/>
      <protection hidden="1"/>
    </xf>
    <xf numFmtId="3" fontId="8" fillId="0" borderId="65" xfId="47" applyNumberFormat="1" applyFont="1" applyBorder="1" applyAlignment="1" applyProtection="1">
      <alignment horizontal="right" vertical="top" wrapText="1"/>
      <protection locked="0"/>
    </xf>
    <xf numFmtId="3" fontId="6" fillId="0" borderId="65" xfId="47" applyNumberFormat="1" applyFont="1" applyBorder="1" applyAlignment="1" applyProtection="1">
      <alignment horizontal="right" vertical="top" wrapText="1"/>
      <protection locked="0"/>
    </xf>
    <xf numFmtId="3" fontId="6" fillId="0" borderId="66" xfId="47" applyNumberFormat="1" applyFont="1" applyBorder="1" applyAlignment="1" applyProtection="1">
      <alignment horizontal="right" vertical="top" wrapText="1"/>
      <protection locked="0"/>
    </xf>
    <xf numFmtId="3" fontId="8" fillId="0" borderId="66" xfId="47" applyNumberFormat="1" applyFont="1" applyBorder="1" applyAlignment="1" applyProtection="1">
      <alignment horizontal="right" vertical="top" wrapText="1"/>
      <protection locked="0"/>
    </xf>
    <xf numFmtId="3" fontId="8" fillId="0" borderId="67" xfId="47" applyNumberFormat="1" applyFont="1" applyBorder="1" applyAlignment="1" applyProtection="1">
      <alignment horizontal="right" vertical="top" wrapText="1"/>
      <protection locked="0"/>
    </xf>
    <xf numFmtId="3" fontId="6" fillId="0" borderId="38" xfId="47" applyNumberFormat="1" applyFont="1" applyBorder="1" applyAlignment="1" applyProtection="1">
      <alignment vertical="center"/>
      <protection hidden="1"/>
    </xf>
    <xf numFmtId="0" fontId="12" fillId="0" borderId="36" xfId="47" applyFont="1" applyFill="1" applyBorder="1" applyAlignment="1" applyProtection="1">
      <alignment vertical="center" wrapText="1"/>
      <protection locked="0"/>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0" fontId="12" fillId="0" borderId="16" xfId="47" applyFont="1" applyFill="1" applyBorder="1" applyAlignment="1" applyProtection="1">
      <alignment vertical="center" wrapText="1"/>
      <protection locked="0"/>
    </xf>
    <xf numFmtId="0" fontId="12" fillId="0" borderId="36" xfId="47" applyFont="1" applyBorder="1" applyAlignment="1" applyProtection="1">
      <alignment vertical="center" wrapText="1"/>
      <protection locked="0"/>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68"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3" fillId="0" borderId="0" xfId="47" applyNumberFormat="1" applyFont="1" applyFill="1" applyBorder="1" applyAlignment="1" applyProtection="1">
      <alignment vertical="center" wrapText="1"/>
      <protection locked="0"/>
    </xf>
    <xf numFmtId="0" fontId="43" fillId="0" borderId="0" xfId="47" applyFont="1" applyFill="1" applyBorder="1" applyAlignment="1" applyProtection="1">
      <alignment vertical="center" wrapText="1"/>
      <protection locked="0"/>
    </xf>
    <xf numFmtId="0" fontId="43" fillId="0" borderId="0" xfId="47" applyFont="1" applyFill="1" applyBorder="1" applyAlignment="1">
      <alignment vertical="center" wrapText="1"/>
      <protection/>
    </xf>
    <xf numFmtId="0" fontId="43" fillId="0" borderId="0" xfId="47" applyFont="1" applyFill="1" applyBorder="1" applyAlignment="1">
      <alignment horizontal="center" vertical="center" wrapText="1"/>
      <protection/>
    </xf>
    <xf numFmtId="4" fontId="43" fillId="0" borderId="0" xfId="47" applyNumberFormat="1" applyFont="1" applyFill="1" applyBorder="1" applyAlignment="1" applyProtection="1">
      <alignment horizontal="center" vertical="center" wrapText="1"/>
      <protection locked="0"/>
    </xf>
    <xf numFmtId="0" fontId="6" fillId="0" borderId="0" xfId="47" applyFont="1" applyFill="1" applyBorder="1" applyAlignment="1">
      <alignment vertical="center" wrapText="1"/>
      <protection/>
    </xf>
    <xf numFmtId="4" fontId="43" fillId="0" borderId="0" xfId="47" applyNumberFormat="1" applyFont="1" applyFill="1" applyBorder="1" applyAlignment="1">
      <alignment horizontal="center" vertical="center" wrapText="1"/>
      <protection/>
    </xf>
    <xf numFmtId="0" fontId="43" fillId="0" borderId="0" xfId="47" applyFont="1" applyFill="1" applyBorder="1" applyAlignment="1">
      <alignment horizontal="justify" vertical="center" wrapText="1"/>
      <protection/>
    </xf>
    <xf numFmtId="4" fontId="43" fillId="0" borderId="0" xfId="47" applyNumberFormat="1" applyFont="1" applyFill="1" applyBorder="1" applyAlignment="1">
      <alignment horizontal="justify" vertical="center" wrapText="1"/>
      <protection/>
    </xf>
    <xf numFmtId="3" fontId="12" fillId="0" borderId="33" xfId="47" applyNumberFormat="1" applyFont="1" applyBorder="1" applyAlignment="1" applyProtection="1">
      <alignment horizontal="right" vertical="center" wrapText="1"/>
      <protection locked="0"/>
    </xf>
    <xf numFmtId="3" fontId="12" fillId="0" borderId="72" xfId="47" applyNumberFormat="1" applyFont="1" applyBorder="1" applyAlignment="1" applyProtection="1">
      <alignment horizontal="right" vertical="center" wrapText="1"/>
      <protection locked="0"/>
    </xf>
    <xf numFmtId="3" fontId="12" fillId="0" borderId="31" xfId="47" applyNumberFormat="1" applyFont="1" applyBorder="1" applyAlignment="1" applyProtection="1">
      <alignment horizontal="right" vertical="center" wrapText="1"/>
      <protection hidden="1"/>
    </xf>
    <xf numFmtId="3" fontId="12" fillId="0" borderId="55" xfId="47" applyNumberFormat="1" applyFont="1" applyBorder="1" applyAlignment="1" applyProtection="1">
      <alignment horizontal="right" vertical="center" wrapText="1"/>
      <protection locked="0"/>
    </xf>
    <xf numFmtId="3" fontId="6" fillId="0" borderId="31" xfId="47" applyNumberFormat="1" applyFont="1" applyBorder="1" applyAlignment="1" applyProtection="1">
      <alignment vertical="center"/>
      <protection/>
    </xf>
    <xf numFmtId="3" fontId="6" fillId="0" borderId="33" xfId="47" applyNumberFormat="1" applyFont="1" applyBorder="1" applyAlignment="1" applyProtection="1">
      <alignment vertical="center"/>
      <protection/>
    </xf>
    <xf numFmtId="3" fontId="6" fillId="0" borderId="34" xfId="47" applyNumberFormat="1" applyFont="1" applyBorder="1" applyAlignment="1" applyProtection="1">
      <alignment vertical="center"/>
      <protection/>
    </xf>
    <xf numFmtId="3" fontId="6" fillId="0" borderId="16" xfId="47" applyNumberFormat="1" applyFont="1" applyBorder="1" applyAlignment="1" applyProtection="1">
      <alignment horizontal="right" vertical="center" wrapText="1"/>
      <protection locked="0"/>
    </xf>
    <xf numFmtId="3" fontId="6" fillId="0" borderId="34" xfId="47" applyNumberFormat="1" applyFont="1" applyBorder="1" applyAlignment="1" applyProtection="1">
      <alignment horizontal="right" vertical="center" wrapText="1"/>
      <protection/>
    </xf>
    <xf numFmtId="3" fontId="6" fillId="0" borderId="36" xfId="47" applyNumberFormat="1" applyFont="1" applyBorder="1" applyAlignment="1" applyProtection="1">
      <alignment horizontal="right" vertical="center" wrapText="1"/>
      <protection locked="0"/>
    </xf>
    <xf numFmtId="3" fontId="6" fillId="0" borderId="50" xfId="47" applyNumberFormat="1" applyFont="1" applyBorder="1" applyAlignment="1" applyProtection="1">
      <alignment horizontal="right" vertical="center" wrapText="1"/>
      <protection/>
    </xf>
    <xf numFmtId="3" fontId="6" fillId="0" borderId="19" xfId="47" applyNumberFormat="1" applyFont="1" applyBorder="1" applyAlignment="1" applyProtection="1">
      <alignment horizontal="right" vertical="center" wrapText="1"/>
      <protection locked="0"/>
    </xf>
    <xf numFmtId="3" fontId="6" fillId="0" borderId="38" xfId="47" applyNumberFormat="1" applyFont="1" applyBorder="1" applyAlignment="1" applyProtection="1">
      <alignment horizontal="right" vertical="center" wrapText="1"/>
      <protection/>
    </xf>
    <xf numFmtId="3" fontId="6" fillId="0" borderId="28" xfId="47" applyNumberFormat="1" applyFont="1" applyBorder="1" applyAlignment="1" applyProtection="1">
      <alignment vertical="center"/>
      <protection locked="0"/>
    </xf>
    <xf numFmtId="3" fontId="6" fillId="0" borderId="71" xfId="47" applyNumberFormat="1" applyFont="1" applyBorder="1" applyAlignment="1" applyProtection="1">
      <alignment vertical="center"/>
      <protection/>
    </xf>
    <xf numFmtId="3" fontId="6" fillId="0" borderId="65" xfId="47" applyNumberFormat="1" applyFont="1" applyBorder="1" applyAlignment="1" applyProtection="1">
      <alignment vertical="center"/>
      <protection/>
    </xf>
    <xf numFmtId="3" fontId="6" fillId="0" borderId="66" xfId="47" applyNumberFormat="1" applyFont="1" applyBorder="1" applyAlignment="1" applyProtection="1">
      <alignment vertical="center"/>
      <protection/>
    </xf>
    <xf numFmtId="3" fontId="6" fillId="0" borderId="19" xfId="47" applyNumberFormat="1" applyFont="1" applyBorder="1" applyAlignment="1" applyProtection="1">
      <alignment vertical="center"/>
      <protection/>
    </xf>
    <xf numFmtId="3" fontId="6" fillId="0" borderId="38" xfId="47" applyNumberFormat="1" applyFont="1" applyBorder="1" applyAlignment="1" applyProtection="1">
      <alignment vertical="center"/>
      <protection/>
    </xf>
    <xf numFmtId="3" fontId="6" fillId="0" borderId="15" xfId="47" applyNumberFormat="1" applyFont="1" applyBorder="1" applyAlignment="1" applyProtection="1">
      <alignment vertical="center"/>
      <protection hidden="1"/>
    </xf>
    <xf numFmtId="3" fontId="6" fillId="0" borderId="31" xfId="47" applyNumberFormat="1" applyFont="1" applyBorder="1" applyAlignment="1" applyProtection="1">
      <alignment vertical="center"/>
      <protection locked="0"/>
    </xf>
    <xf numFmtId="3" fontId="6" fillId="0" borderId="31" xfId="47" applyNumberFormat="1" applyFont="1" applyBorder="1" applyAlignment="1">
      <alignment vertical="center"/>
      <protection/>
    </xf>
    <xf numFmtId="3" fontId="6" fillId="0" borderId="38" xfId="47" applyNumberFormat="1" applyFont="1" applyBorder="1" applyAlignment="1">
      <alignment vertical="center"/>
      <protection/>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8" fillId="0" borderId="37" xfId="47" applyNumberFormat="1" applyFont="1" applyFill="1" applyBorder="1" applyAlignment="1" applyProtection="1">
      <alignment vertical="center"/>
      <protection locked="0"/>
    </xf>
    <xf numFmtId="3" fontId="6" fillId="0" borderId="18" xfId="47" applyNumberFormat="1" applyFont="1" applyFill="1" applyBorder="1" applyAlignment="1" applyProtection="1">
      <alignment horizontal="center" vertical="center"/>
      <protection locked="0"/>
    </xf>
    <xf numFmtId="173" fontId="8" fillId="34" borderId="31" xfId="47" applyNumberFormat="1" applyFont="1" applyFill="1" applyBorder="1" applyAlignment="1">
      <alignment horizontal="center" vertical="center"/>
      <protection/>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36" borderId="73" xfId="47" applyFont="1" applyFill="1" applyBorder="1" applyAlignment="1" applyProtection="1">
      <alignment horizontal="right" vertical="center"/>
      <protection locked="0"/>
    </xf>
    <xf numFmtId="0" fontId="6" fillId="0" borderId="28" xfId="47" applyFont="1" applyFill="1" applyBorder="1" applyAlignment="1" applyProtection="1">
      <alignment vertical="center" wrapText="1"/>
      <protection locked="0"/>
    </xf>
    <xf numFmtId="0" fontId="6" fillId="0" borderId="55" xfId="47" applyFont="1" applyBorder="1" applyAlignment="1" applyProtection="1">
      <alignment vertical="center" wrapText="1"/>
      <protection locked="0"/>
    </xf>
    <xf numFmtId="0" fontId="6" fillId="0" borderId="25" xfId="47" applyFont="1" applyBorder="1" applyAlignment="1" applyProtection="1">
      <alignment horizontal="center" vertical="center" wrapText="1"/>
      <protection locked="0"/>
    </xf>
    <xf numFmtId="3" fontId="6" fillId="0" borderId="65" xfId="47" applyNumberFormat="1" applyFont="1" applyBorder="1" applyAlignment="1" applyProtection="1">
      <alignment vertical="center"/>
      <protection locked="0"/>
    </xf>
    <xf numFmtId="0" fontId="6" fillId="0" borderId="74" xfId="47" applyFont="1" applyBorder="1" applyAlignment="1" applyProtection="1">
      <alignment horizontal="center" vertical="center"/>
      <protection locked="0"/>
    </xf>
    <xf numFmtId="0" fontId="6" fillId="36" borderId="75" xfId="47" applyFont="1" applyFill="1" applyBorder="1" applyAlignment="1" applyProtection="1">
      <alignment horizontal="center" vertical="center"/>
      <protection locked="0"/>
    </xf>
    <xf numFmtId="0" fontId="6" fillId="36" borderId="76" xfId="47" applyFont="1" applyFill="1" applyBorder="1" applyAlignment="1" applyProtection="1">
      <alignment horizontal="center" vertical="center"/>
      <protection locked="0"/>
    </xf>
    <xf numFmtId="0" fontId="6" fillId="36" borderId="46" xfId="47" applyFont="1" applyFill="1" applyBorder="1" applyAlignment="1" applyProtection="1">
      <alignment horizontal="center" vertical="center"/>
      <protection locked="0"/>
    </xf>
    <xf numFmtId="0" fontId="6" fillId="0" borderId="51" xfId="47" applyFont="1" applyBorder="1" applyAlignment="1" applyProtection="1">
      <alignment horizontal="center" vertical="center"/>
      <protection locked="0"/>
    </xf>
    <xf numFmtId="0" fontId="6" fillId="37" borderId="26" xfId="47" applyFont="1" applyFill="1" applyBorder="1" applyAlignment="1" applyProtection="1">
      <alignment horizontal="center" vertical="center"/>
      <protection locked="0"/>
    </xf>
    <xf numFmtId="0" fontId="8" fillId="37" borderId="77" xfId="47" applyFont="1" applyFill="1" applyBorder="1" applyAlignment="1" applyProtection="1">
      <alignment vertical="center" readingOrder="1"/>
      <protection locked="0"/>
    </xf>
    <xf numFmtId="0" fontId="6" fillId="38" borderId="11" xfId="47" applyFont="1" applyFill="1" applyBorder="1" applyAlignment="1" applyProtection="1">
      <alignment horizontal="center" vertical="center"/>
      <protection locked="0"/>
    </xf>
    <xf numFmtId="0" fontId="6" fillId="38" borderId="78" xfId="47" applyFont="1" applyFill="1" applyBorder="1" applyAlignment="1" applyProtection="1">
      <alignment horizontal="center" vertical="center"/>
      <protection locked="0"/>
    </xf>
    <xf numFmtId="0" fontId="6" fillId="38" borderId="12" xfId="47" applyFont="1" applyFill="1" applyBorder="1" applyAlignment="1" applyProtection="1">
      <alignment horizontal="center" vertical="center"/>
      <protection locked="0"/>
    </xf>
    <xf numFmtId="0" fontId="6" fillId="7" borderId="0" xfId="47" applyFont="1" applyFill="1" applyAlignment="1">
      <alignment vertical="center"/>
      <protection/>
    </xf>
    <xf numFmtId="3" fontId="6" fillId="7" borderId="62" xfId="47" applyNumberFormat="1" applyFont="1" applyFill="1" applyBorder="1" applyAlignment="1">
      <alignment vertical="center"/>
      <protection/>
    </xf>
    <xf numFmtId="3" fontId="6" fillId="7" borderId="79" xfId="47" applyNumberFormat="1" applyFont="1" applyFill="1" applyBorder="1" applyAlignment="1">
      <alignment vertical="center"/>
      <protection/>
    </xf>
    <xf numFmtId="3" fontId="6" fillId="7" borderId="63" xfId="47" applyNumberFormat="1" applyFont="1" applyFill="1" applyBorder="1" applyAlignment="1">
      <alignment vertical="center"/>
      <protection/>
    </xf>
    <xf numFmtId="3" fontId="6" fillId="7" borderId="80" xfId="47" applyNumberFormat="1" applyFont="1" applyFill="1" applyBorder="1" applyAlignment="1">
      <alignment vertical="center"/>
      <protection/>
    </xf>
    <xf numFmtId="3" fontId="6" fillId="7" borderId="64" xfId="47" applyNumberFormat="1" applyFont="1" applyFill="1" applyBorder="1" applyAlignment="1">
      <alignment vertical="center"/>
      <protection/>
    </xf>
    <xf numFmtId="3" fontId="6" fillId="7" borderId="81" xfId="47" applyNumberFormat="1" applyFont="1" applyFill="1" applyBorder="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3" fontId="6" fillId="7" borderId="82" xfId="47" applyNumberFormat="1" applyFont="1" applyFill="1" applyBorder="1" applyAlignment="1">
      <alignment vertical="center"/>
      <protection/>
    </xf>
    <xf numFmtId="173" fontId="6" fillId="34" borderId="80" xfId="47" applyNumberFormat="1" applyFont="1" applyFill="1" applyBorder="1" applyAlignment="1">
      <alignment horizontal="center" vertical="center"/>
      <protection/>
    </xf>
    <xf numFmtId="0" fontId="6" fillId="0" borderId="11" xfId="48" applyFont="1" applyFill="1" applyBorder="1" applyAlignment="1">
      <alignment vertical="center" wrapText="1"/>
      <protection/>
    </xf>
    <xf numFmtId="0" fontId="8" fillId="0" borderId="23" xfId="48" applyFont="1" applyBorder="1" applyAlignment="1">
      <alignment vertical="center" wrapText="1"/>
      <protection/>
    </xf>
    <xf numFmtId="0" fontId="8" fillId="0" borderId="52" xfId="48" applyFont="1" applyBorder="1" applyAlignment="1">
      <alignment vertical="center" wrapText="1"/>
      <protection/>
    </xf>
    <xf numFmtId="49" fontId="6" fillId="0" borderId="48" xfId="48" applyNumberFormat="1" applyFont="1" applyBorder="1" applyAlignment="1">
      <alignment horizontal="center" vertical="center" wrapText="1"/>
      <protection/>
    </xf>
    <xf numFmtId="0" fontId="0" fillId="0" borderId="0" xfId="0" applyFill="1" applyAlignment="1">
      <alignment/>
    </xf>
    <xf numFmtId="0" fontId="10" fillId="0" borderId="42" xfId="47" applyFont="1" applyBorder="1" applyAlignment="1" applyProtection="1">
      <alignment horizontal="center" vertical="center" wrapText="1"/>
      <protection locked="0"/>
    </xf>
    <xf numFmtId="0" fontId="10" fillId="0" borderId="42" xfId="47" applyFont="1" applyBorder="1" applyAlignment="1" applyProtection="1">
      <alignment horizontal="center" vertical="center"/>
      <protection locked="0"/>
    </xf>
    <xf numFmtId="0" fontId="10" fillId="0" borderId="83"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76" xfId="47" applyFont="1" applyBorder="1" applyAlignment="1" applyProtection="1">
      <alignment horizontal="center" vertical="center" wrapText="1"/>
      <protection locked="0"/>
    </xf>
    <xf numFmtId="0" fontId="10" fillId="0" borderId="0" xfId="47" applyFont="1" applyAlignment="1">
      <alignment vertical="center"/>
      <protection/>
    </xf>
    <xf numFmtId="2" fontId="10" fillId="0" borderId="56" xfId="47" applyNumberFormat="1" applyFont="1" applyBorder="1" applyAlignment="1" applyProtection="1">
      <alignment horizontal="center" vertical="center" wrapText="1"/>
      <protection locked="0"/>
    </xf>
    <xf numFmtId="0" fontId="6" fillId="36" borderId="84" xfId="47" applyFont="1" applyFill="1" applyBorder="1" applyAlignment="1">
      <alignment horizontal="center" vertical="center"/>
      <protection/>
    </xf>
    <xf numFmtId="0" fontId="6" fillId="36" borderId="58" xfId="47" applyFont="1" applyFill="1" applyBorder="1" applyAlignment="1">
      <alignment horizontal="center" vertical="center"/>
      <protection/>
    </xf>
    <xf numFmtId="0" fontId="6" fillId="36" borderId="85" xfId="47" applyFont="1" applyFill="1" applyBorder="1" applyAlignment="1">
      <alignment horizontal="center" vertical="center"/>
      <protection/>
    </xf>
    <xf numFmtId="0" fontId="6" fillId="36" borderId="86" xfId="47" applyFont="1" applyFill="1" applyBorder="1" applyAlignment="1">
      <alignment horizontal="center" vertical="center" wrapText="1"/>
      <protection/>
    </xf>
    <xf numFmtId="0" fontId="70" fillId="0" borderId="61"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68" fillId="0" borderId="0" xfId="47" applyFont="1" applyAlignment="1" applyProtection="1">
      <alignment horizontal="left" vertical="center"/>
      <protection locked="0"/>
    </xf>
    <xf numFmtId="3" fontId="6" fillId="0" borderId="61" xfId="47" applyNumberFormat="1" applyFont="1" applyBorder="1" applyAlignment="1" applyProtection="1">
      <alignment vertical="center"/>
      <protection locked="0"/>
    </xf>
    <xf numFmtId="3" fontId="6" fillId="0" borderId="61" xfId="47" applyNumberFormat="1" applyFont="1" applyBorder="1" applyAlignment="1" applyProtection="1">
      <alignment vertical="center" wrapText="1"/>
      <protection locked="0"/>
    </xf>
    <xf numFmtId="3" fontId="6" fillId="0" borderId="44" xfId="47" applyNumberFormat="1" applyFont="1" applyBorder="1" applyAlignment="1" applyProtection="1">
      <alignment vertical="center" wrapText="1"/>
      <protection locked="0"/>
    </xf>
    <xf numFmtId="3" fontId="6" fillId="0" borderId="66" xfId="47" applyNumberFormat="1" applyFont="1" applyBorder="1" applyAlignment="1" applyProtection="1">
      <alignment vertical="center"/>
      <protection locked="0"/>
    </xf>
    <xf numFmtId="0" fontId="6" fillId="39" borderId="87" xfId="47" applyFont="1" applyFill="1" applyBorder="1" applyAlignment="1">
      <alignment horizontal="center" vertical="center"/>
      <protection/>
    </xf>
    <xf numFmtId="0" fontId="8" fillId="39" borderId="88" xfId="47" applyFont="1" applyFill="1" applyBorder="1" applyAlignment="1" applyProtection="1">
      <alignment vertical="center" wrapText="1"/>
      <protection locked="0"/>
    </xf>
    <xf numFmtId="0" fontId="6" fillId="39" borderId="21" xfId="47" applyFont="1" applyFill="1" applyBorder="1" applyAlignment="1">
      <alignment horizontal="center" vertical="center"/>
      <protection/>
    </xf>
    <xf numFmtId="3" fontId="8" fillId="39" borderId="61" xfId="47" applyNumberFormat="1" applyFont="1" applyFill="1" applyBorder="1" applyAlignment="1" applyProtection="1">
      <alignment vertical="center" wrapText="1"/>
      <protection locked="0"/>
    </xf>
    <xf numFmtId="3" fontId="8" fillId="39" borderId="28" xfId="47" applyNumberFormat="1" applyFont="1" applyFill="1" applyBorder="1" applyAlignment="1" applyProtection="1">
      <alignment vertical="center" wrapText="1"/>
      <protection locked="0"/>
    </xf>
    <xf numFmtId="173" fontId="8" fillId="39" borderId="55" xfId="47" applyNumberFormat="1" applyFont="1" applyFill="1" applyBorder="1" applyAlignment="1">
      <alignment horizontal="center" vertical="center"/>
      <protection/>
    </xf>
    <xf numFmtId="3" fontId="8" fillId="39" borderId="15" xfId="47" applyNumberFormat="1" applyFont="1" applyFill="1" applyBorder="1" applyAlignment="1" applyProtection="1">
      <alignment vertical="center" wrapText="1"/>
      <protection locked="0"/>
    </xf>
    <xf numFmtId="173" fontId="8" fillId="39" borderId="33" xfId="47" applyNumberFormat="1" applyFont="1" applyFill="1" applyBorder="1" applyAlignment="1">
      <alignment horizontal="center" vertical="center"/>
      <protection/>
    </xf>
    <xf numFmtId="0" fontId="6" fillId="0" borderId="16" xfId="47" applyFont="1" applyBorder="1" applyAlignment="1" applyProtection="1">
      <alignment horizontal="center" vertical="center" wrapText="1"/>
      <protection locked="0"/>
    </xf>
    <xf numFmtId="0" fontId="6" fillId="0" borderId="16" xfId="47" applyFont="1" applyBorder="1" applyAlignment="1" applyProtection="1">
      <alignment horizontal="left" vertical="center" wrapText="1"/>
      <protection locked="0"/>
    </xf>
    <xf numFmtId="0" fontId="6" fillId="0" borderId="44" xfId="47" applyFont="1" applyBorder="1" applyAlignment="1" applyProtection="1">
      <alignment vertical="center" wrapText="1"/>
      <protection locked="0"/>
    </xf>
    <xf numFmtId="0" fontId="6" fillId="39" borderId="35" xfId="47" applyFont="1" applyFill="1" applyBorder="1" applyAlignment="1" applyProtection="1">
      <alignment horizontal="center" vertical="center"/>
      <protection locked="0"/>
    </xf>
    <xf numFmtId="0" fontId="6" fillId="39" borderId="16" xfId="47" applyFont="1" applyFill="1" applyBorder="1" applyAlignment="1" applyProtection="1">
      <alignment horizontal="left" vertical="center"/>
      <protection locked="0"/>
    </xf>
    <xf numFmtId="0" fontId="6" fillId="39" borderId="16" xfId="47" applyFont="1" applyFill="1" applyBorder="1" applyAlignment="1" applyProtection="1">
      <alignment horizontal="left" vertical="center" wrapText="1"/>
      <protection locked="0"/>
    </xf>
    <xf numFmtId="3" fontId="6" fillId="39" borderId="16" xfId="47" applyNumberFormat="1" applyFont="1" applyFill="1" applyBorder="1" applyAlignment="1" applyProtection="1">
      <alignment horizontal="right" vertical="center" wrapText="1"/>
      <protection locked="0"/>
    </xf>
    <xf numFmtId="3" fontId="6" fillId="39" borderId="34" xfId="47" applyNumberFormat="1" applyFont="1" applyFill="1" applyBorder="1" applyAlignment="1" applyProtection="1">
      <alignment horizontal="right" vertical="center" wrapText="1"/>
      <protection hidden="1"/>
    </xf>
    <xf numFmtId="0" fontId="6" fillId="39" borderId="30" xfId="47" applyFont="1" applyFill="1" applyBorder="1" applyAlignment="1" applyProtection="1">
      <alignment horizontal="center" vertical="center"/>
      <protection locked="0"/>
    </xf>
    <xf numFmtId="3" fontId="6" fillId="39" borderId="25" xfId="47" applyNumberFormat="1" applyFont="1" applyFill="1" applyBorder="1" applyAlignment="1" applyProtection="1">
      <alignment horizontal="right" vertical="center"/>
      <protection locked="0"/>
    </xf>
    <xf numFmtId="3" fontId="6" fillId="39" borderId="10" xfId="47" applyNumberFormat="1" applyFont="1" applyFill="1" applyBorder="1" applyAlignment="1" applyProtection="1">
      <alignment horizontal="right" vertical="center" wrapText="1"/>
      <protection hidden="1"/>
    </xf>
    <xf numFmtId="0" fontId="6" fillId="39" borderId="48" xfId="47" applyFont="1" applyFill="1" applyBorder="1" applyAlignment="1" applyProtection="1">
      <alignment horizontal="center" vertical="center"/>
      <protection locked="0"/>
    </xf>
    <xf numFmtId="0" fontId="73" fillId="0" borderId="0" xfId="0" applyFont="1" applyAlignment="1">
      <alignment/>
    </xf>
    <xf numFmtId="3" fontId="6" fillId="0" borderId="27" xfId="47" applyNumberFormat="1" applyFont="1" applyBorder="1" applyAlignment="1" applyProtection="1">
      <alignment horizontal="right" vertical="center" wrapText="1" indent="1"/>
      <protection locked="0"/>
    </xf>
    <xf numFmtId="3" fontId="6" fillId="0" borderId="28" xfId="47" applyNumberFormat="1" applyFont="1" applyBorder="1" applyAlignment="1" applyProtection="1">
      <alignment horizontal="right" vertical="center" wrapText="1" indent="1"/>
      <protection locked="0"/>
    </xf>
    <xf numFmtId="3" fontId="6" fillId="0" borderId="33" xfId="47" applyNumberFormat="1" applyFont="1" applyBorder="1" applyAlignment="1" applyProtection="1">
      <alignment horizontal="right" vertical="center" wrapText="1" indent="1"/>
      <protection hidden="1"/>
    </xf>
    <xf numFmtId="3" fontId="6" fillId="0" borderId="22"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wrapText="1" indent="1"/>
      <protection locked="0"/>
    </xf>
    <xf numFmtId="3" fontId="6" fillId="0" borderId="41" xfId="47" applyNumberFormat="1" applyFont="1" applyBorder="1" applyAlignment="1" applyProtection="1">
      <alignment horizontal="right" vertical="center" wrapText="1" indent="1"/>
      <protection hidden="1"/>
    </xf>
    <xf numFmtId="3" fontId="6" fillId="0" borderId="38" xfId="47" applyNumberFormat="1" applyFont="1" applyBorder="1" applyAlignment="1" applyProtection="1">
      <alignment horizontal="right" vertical="center" wrapText="1" indent="1"/>
      <protection hidden="1"/>
    </xf>
    <xf numFmtId="0" fontId="6" fillId="0" borderId="22" xfId="47" applyFont="1" applyBorder="1" applyAlignment="1" applyProtection="1">
      <alignment horizontal="justify" vertical="center" wrapText="1"/>
      <protection locked="0"/>
    </xf>
    <xf numFmtId="0" fontId="6" fillId="0" borderId="89" xfId="47" applyFont="1" applyBorder="1" applyAlignment="1" applyProtection="1">
      <alignment horizontal="center" vertical="center" wrapText="1"/>
      <protection locked="0"/>
    </xf>
    <xf numFmtId="0" fontId="6" fillId="0" borderId="56" xfId="47" applyFont="1" applyBorder="1" applyAlignment="1" applyProtection="1">
      <alignment horizontal="center" vertical="center" wrapText="1"/>
      <protection locked="0"/>
    </xf>
    <xf numFmtId="0" fontId="6" fillId="0" borderId="35" xfId="47" applyFont="1" applyBorder="1" applyAlignment="1" applyProtection="1">
      <alignment horizontal="center" vertical="center" wrapText="1"/>
      <protection locked="0"/>
    </xf>
    <xf numFmtId="0" fontId="6" fillId="36" borderId="87" xfId="47" applyFont="1" applyFill="1" applyBorder="1" applyAlignment="1">
      <alignment horizontal="center" vertical="center"/>
      <protection/>
    </xf>
    <xf numFmtId="0" fontId="6" fillId="36" borderId="90" xfId="47" applyFont="1" applyFill="1" applyBorder="1" applyAlignment="1">
      <alignment horizontal="center" vertical="center" wrapText="1"/>
      <protection/>
    </xf>
    <xf numFmtId="0" fontId="6" fillId="0" borderId="91" xfId="47" applyFont="1" applyFill="1" applyBorder="1" applyAlignment="1">
      <alignment horizontal="center" vertical="center" wrapText="1"/>
      <protection/>
    </xf>
    <xf numFmtId="0" fontId="8" fillId="35" borderId="44" xfId="49" applyFont="1" applyFill="1" applyBorder="1" applyAlignment="1">
      <alignment horizontal="left" vertical="center"/>
      <protection/>
    </xf>
    <xf numFmtId="0" fontId="8" fillId="34" borderId="92" xfId="49" applyFont="1" applyFill="1" applyBorder="1" applyAlignment="1">
      <alignment horizontal="left" vertical="center"/>
      <protection/>
    </xf>
    <xf numFmtId="0" fontId="8" fillId="34" borderId="93" xfId="49" applyFont="1" applyFill="1" applyBorder="1" applyAlignment="1">
      <alignment horizontal="left" vertical="center"/>
      <protection/>
    </xf>
    <xf numFmtId="0" fontId="6" fillId="35" borderId="22" xfId="47" applyFont="1" applyFill="1" applyBorder="1" applyAlignment="1">
      <alignment vertical="center"/>
      <protection/>
    </xf>
    <xf numFmtId="0" fontId="6" fillId="34" borderId="94" xfId="47" applyFont="1" applyFill="1" applyBorder="1" applyAlignment="1">
      <alignment vertical="center"/>
      <protection/>
    </xf>
    <xf numFmtId="0" fontId="6" fillId="34" borderId="95" xfId="47" applyFont="1" applyFill="1" applyBorder="1" applyAlignment="1">
      <alignment vertical="center"/>
      <protection/>
    </xf>
    <xf numFmtId="0" fontId="6" fillId="34" borderId="96" xfId="47" applyFont="1" applyFill="1" applyBorder="1" applyAlignment="1">
      <alignment vertical="center"/>
      <protection/>
    </xf>
    <xf numFmtId="0" fontId="6" fillId="34" borderId="97" xfId="49" applyFont="1" applyFill="1" applyBorder="1" applyAlignment="1">
      <alignment horizontal="left" vertical="center"/>
      <protection/>
    </xf>
    <xf numFmtId="0" fontId="6" fillId="0" borderId="18" xfId="47" applyFont="1" applyBorder="1" applyAlignment="1" applyProtection="1">
      <alignment vertical="center"/>
      <protection locked="0"/>
    </xf>
    <xf numFmtId="0" fontId="6" fillId="0" borderId="98" xfId="47" applyFont="1" applyBorder="1" applyAlignment="1" applyProtection="1">
      <alignment horizontal="center" vertical="center"/>
      <protection locked="0"/>
    </xf>
    <xf numFmtId="0" fontId="6" fillId="0" borderId="17" xfId="47" applyFont="1" applyBorder="1" applyAlignment="1" applyProtection="1">
      <alignment vertical="center"/>
      <protection locked="0"/>
    </xf>
    <xf numFmtId="0" fontId="6" fillId="0" borderId="19" xfId="47" applyFont="1" applyBorder="1" applyAlignment="1" applyProtection="1">
      <alignment vertical="center"/>
      <protection locked="0"/>
    </xf>
    <xf numFmtId="0" fontId="12" fillId="0" borderId="19" xfId="47" applyFont="1" applyBorder="1" applyAlignment="1" applyProtection="1">
      <alignment horizontal="left" vertical="center" wrapText="1"/>
      <protection locked="0"/>
    </xf>
    <xf numFmtId="0" fontId="12" fillId="0" borderId="25" xfId="47" applyFont="1" applyBorder="1" applyAlignment="1" applyProtection="1">
      <alignment horizontal="left" vertical="center" wrapText="1"/>
      <protection locked="0"/>
    </xf>
    <xf numFmtId="0" fontId="6" fillId="0" borderId="99" xfId="47" applyFont="1" applyFill="1" applyBorder="1" applyAlignment="1" applyProtection="1">
      <alignment horizontal="left" vertical="center"/>
      <protection locked="0"/>
    </xf>
    <xf numFmtId="0" fontId="6" fillId="0" borderId="29" xfId="47" applyFont="1" applyBorder="1" applyAlignment="1" applyProtection="1">
      <alignment vertical="center"/>
      <protection locked="0"/>
    </xf>
    <xf numFmtId="0" fontId="6" fillId="0" borderId="65" xfId="47" applyFont="1" applyBorder="1" applyAlignment="1" applyProtection="1">
      <alignment vertical="center"/>
      <protection locked="0"/>
    </xf>
    <xf numFmtId="0" fontId="6" fillId="0" borderId="66" xfId="47" applyFont="1" applyBorder="1" applyAlignment="1" applyProtection="1">
      <alignment vertical="center"/>
      <protection locked="0"/>
    </xf>
    <xf numFmtId="0" fontId="6" fillId="0" borderId="67" xfId="47" applyFont="1" applyBorder="1" applyAlignment="1" applyProtection="1">
      <alignment vertical="center"/>
      <protection locked="0"/>
    </xf>
    <xf numFmtId="0" fontId="8" fillId="0" borderId="38" xfId="47" applyFont="1" applyFill="1" applyBorder="1" applyAlignment="1" applyProtection="1">
      <alignment vertical="center"/>
      <protection locked="0"/>
    </xf>
    <xf numFmtId="0" fontId="6" fillId="0" borderId="35" xfId="47" applyFont="1" applyBorder="1" applyAlignment="1">
      <alignment horizontal="center" vertical="center"/>
      <protection/>
    </xf>
    <xf numFmtId="0" fontId="6" fillId="0" borderId="48" xfId="47" applyFont="1" applyBorder="1" applyAlignment="1">
      <alignment horizontal="center" vertical="center"/>
      <protection/>
    </xf>
    <xf numFmtId="0" fontId="6" fillId="0" borderId="89" xfId="47" applyFont="1" applyBorder="1" applyAlignment="1">
      <alignment horizontal="center" vertical="center"/>
      <protection/>
    </xf>
    <xf numFmtId="0" fontId="6" fillId="0" borderId="100" xfId="47" applyFont="1" applyBorder="1" applyAlignment="1" applyProtection="1">
      <alignment horizontal="center" vertical="center" wrapText="1"/>
      <protection locked="0"/>
    </xf>
    <xf numFmtId="0" fontId="6" fillId="0" borderId="89" xfId="47" applyFont="1" applyBorder="1" applyAlignment="1" applyProtection="1">
      <alignment horizontal="center" vertical="center" wrapText="1"/>
      <protection locked="0"/>
    </xf>
    <xf numFmtId="0" fontId="6" fillId="0" borderId="56"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57" xfId="47" applyFont="1" applyBorder="1" applyAlignment="1" applyProtection="1">
      <alignment horizontal="center" vertical="center" wrapText="1"/>
      <protection locked="0"/>
    </xf>
    <xf numFmtId="0" fontId="6" fillId="0" borderId="35" xfId="47" applyFont="1" applyBorder="1" applyAlignment="1" applyProtection="1">
      <alignment horizontal="center" vertical="center" wrapText="1"/>
      <protection locked="0"/>
    </xf>
    <xf numFmtId="0" fontId="6" fillId="0" borderId="16" xfId="47" applyFont="1" applyBorder="1" applyAlignment="1" applyProtection="1">
      <alignment horizontal="center" vertical="center" wrapText="1"/>
      <protection locked="0"/>
    </xf>
    <xf numFmtId="0" fontId="6" fillId="0" borderId="44"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30" xfId="47" applyFont="1" applyBorder="1" applyAlignment="1">
      <alignment horizontal="center" vertical="center"/>
      <protection/>
    </xf>
    <xf numFmtId="0" fontId="6" fillId="0" borderId="100"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16" xfId="0" applyFont="1" applyBorder="1" applyAlignment="1">
      <alignment horizontal="center" vertical="center"/>
    </xf>
    <xf numFmtId="0" fontId="12" fillId="0" borderId="24"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25"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83" xfId="0" applyFont="1" applyFill="1" applyBorder="1" applyAlignment="1">
      <alignment horizontal="center" vertical="center" wrapText="1" shrinkToFit="1"/>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24" xfId="0" applyFont="1" applyBorder="1" applyAlignment="1">
      <alignment horizontal="center" vertical="center" wrapText="1" shrinkToFit="1"/>
    </xf>
    <xf numFmtId="0" fontId="12" fillId="0" borderId="25"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6" borderId="0" xfId="47" applyFont="1" applyFill="1" applyAlignment="1" applyProtection="1">
      <alignment vertical="center"/>
      <protection locked="0"/>
    </xf>
    <xf numFmtId="0" fontId="6" fillId="36" borderId="0" xfId="47" applyFont="1" applyFill="1" applyAlignment="1">
      <alignment vertical="center"/>
      <protection/>
    </xf>
    <xf numFmtId="0" fontId="68" fillId="36" borderId="0" xfId="47" applyFont="1" applyFill="1" applyAlignment="1">
      <alignment vertical="center"/>
      <protection/>
    </xf>
    <xf numFmtId="0" fontId="6" fillId="36" borderId="0" xfId="47" applyFont="1" applyFill="1" applyAlignment="1">
      <alignment horizontal="center" vertical="center"/>
      <protection/>
    </xf>
    <xf numFmtId="0" fontId="6" fillId="36" borderId="0" xfId="47" applyFont="1" applyFill="1" applyBorder="1" applyAlignment="1">
      <alignment vertical="center"/>
      <protection/>
    </xf>
    <xf numFmtId="0" fontId="6" fillId="36" borderId="0" xfId="47" applyFont="1" applyFill="1" applyBorder="1" applyAlignment="1">
      <alignment horizontal="right" vertical="center"/>
      <protection/>
    </xf>
    <xf numFmtId="0" fontId="8" fillId="36" borderId="0" xfId="47" applyFont="1" applyFill="1" applyBorder="1" applyAlignment="1">
      <alignment horizontal="center" vertical="center"/>
      <protection/>
    </xf>
    <xf numFmtId="0" fontId="6" fillId="36" borderId="0" xfId="47" applyFont="1" applyFill="1" applyBorder="1" applyAlignment="1">
      <alignment horizontal="center" vertical="center"/>
      <protection/>
    </xf>
    <xf numFmtId="0" fontId="15" fillId="36" borderId="0" xfId="47" applyFont="1" applyFill="1" applyBorder="1" applyAlignment="1">
      <alignment horizontal="center" vertical="center"/>
      <protection/>
    </xf>
    <xf numFmtId="0" fontId="6" fillId="37" borderId="102" xfId="47" applyFont="1" applyFill="1" applyBorder="1" applyAlignment="1">
      <alignment vertical="center"/>
      <protection/>
    </xf>
    <xf numFmtId="0" fontId="6" fillId="7" borderId="102" xfId="47" applyFont="1" applyFill="1" applyBorder="1" applyAlignment="1">
      <alignment vertical="center"/>
      <protection/>
    </xf>
    <xf numFmtId="0" fontId="6" fillId="7" borderId="103" xfId="47" applyFont="1" applyFill="1" applyBorder="1" applyAlignment="1">
      <alignment vertical="center"/>
      <protection/>
    </xf>
    <xf numFmtId="0" fontId="6" fillId="7" borderId="103" xfId="49" applyFont="1" applyFill="1" applyBorder="1" applyAlignment="1">
      <alignment horizontal="right" vertical="center"/>
      <protection/>
    </xf>
    <xf numFmtId="0" fontId="6" fillId="7" borderId="103" xfId="49" applyFont="1" applyFill="1" applyBorder="1" applyAlignment="1">
      <alignment horizontal="left" vertical="center"/>
      <protection/>
    </xf>
    <xf numFmtId="0" fontId="6" fillId="7" borderId="104" xfId="47" applyFont="1" applyFill="1" applyBorder="1" applyAlignment="1">
      <alignment vertical="center"/>
      <protection/>
    </xf>
    <xf numFmtId="0" fontId="6" fillId="38" borderId="102" xfId="47" applyFont="1" applyFill="1" applyBorder="1" applyAlignment="1">
      <alignment vertical="center"/>
      <protection/>
    </xf>
    <xf numFmtId="0" fontId="6" fillId="38" borderId="103" xfId="47" applyFont="1" applyFill="1" applyBorder="1" applyAlignment="1">
      <alignment vertical="center"/>
      <protection/>
    </xf>
    <xf numFmtId="0" fontId="6" fillId="38" borderId="104" xfId="47" applyFont="1" applyFill="1" applyBorder="1" applyAlignment="1">
      <alignment vertical="center"/>
      <protection/>
    </xf>
    <xf numFmtId="0" fontId="6" fillId="0" borderId="0" xfId="47" applyFont="1" applyFill="1" applyAlignment="1">
      <alignment vertical="center"/>
      <protection/>
    </xf>
    <xf numFmtId="0" fontId="6" fillId="34" borderId="102" xfId="47" applyFont="1" applyFill="1" applyBorder="1" applyAlignment="1">
      <alignment vertical="center"/>
      <protection/>
    </xf>
    <xf numFmtId="0" fontId="6" fillId="34" borderId="103" xfId="47" applyFont="1" applyFill="1" applyBorder="1" applyAlignment="1">
      <alignment vertical="center"/>
      <protection/>
    </xf>
    <xf numFmtId="0" fontId="6" fillId="0" borderId="103" xfId="47" applyFont="1" applyFill="1" applyBorder="1" applyAlignment="1">
      <alignment vertical="center"/>
      <protection/>
    </xf>
    <xf numFmtId="0" fontId="6" fillId="0" borderId="104" xfId="47" applyFont="1" applyFill="1" applyBorder="1" applyAlignment="1">
      <alignment vertical="center"/>
      <protection/>
    </xf>
    <xf numFmtId="0" fontId="6" fillId="0" borderId="105" xfId="47" applyFont="1" applyFill="1" applyBorder="1" applyAlignment="1">
      <alignment horizontal="center" vertical="center"/>
      <protection/>
    </xf>
    <xf numFmtId="173" fontId="6" fillId="36" borderId="0" xfId="47" applyNumberFormat="1" applyFont="1" applyFill="1" applyBorder="1" applyAlignment="1">
      <alignment horizontal="center" vertical="center"/>
      <protection/>
    </xf>
    <xf numFmtId="0" fontId="6" fillId="36" borderId="103" xfId="47" applyFont="1" applyFill="1" applyBorder="1" applyAlignment="1">
      <alignment vertical="center"/>
      <protection/>
    </xf>
    <xf numFmtId="0" fontId="0" fillId="36" borderId="0" xfId="0" applyFill="1" applyAlignment="1">
      <alignment/>
    </xf>
    <xf numFmtId="0" fontId="0" fillId="36" borderId="0" xfId="0" applyFill="1" applyBorder="1" applyAlignment="1">
      <alignment/>
    </xf>
    <xf numFmtId="0" fontId="6" fillId="38" borderId="103" xfId="49" applyFont="1" applyFill="1" applyBorder="1" applyAlignment="1">
      <alignment horizontal="right" vertical="center"/>
      <protection/>
    </xf>
    <xf numFmtId="0" fontId="6" fillId="38" borderId="103" xfId="49" applyFont="1" applyFill="1" applyBorder="1" applyAlignment="1">
      <alignment horizontal="left" vertical="center"/>
      <protection/>
    </xf>
    <xf numFmtId="0" fontId="6" fillId="36" borderId="102" xfId="47" applyFont="1" applyFill="1" applyBorder="1" applyAlignment="1">
      <alignment vertical="center"/>
      <protection/>
    </xf>
    <xf numFmtId="0" fontId="6" fillId="36" borderId="103" xfId="49" applyFont="1" applyFill="1" applyBorder="1" applyAlignment="1">
      <alignment horizontal="left" vertical="center"/>
      <protection/>
    </xf>
    <xf numFmtId="0" fontId="6" fillId="36" borderId="104"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103" xfId="47" applyFont="1" applyFill="1" applyBorder="1" applyAlignment="1">
      <alignment horizontal="right" vertical="center"/>
      <protection/>
    </xf>
    <xf numFmtId="0" fontId="6" fillId="34" borderId="104"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106" xfId="47" applyFont="1" applyFill="1" applyBorder="1" applyAlignment="1">
      <alignment vertical="center"/>
      <protection/>
    </xf>
    <xf numFmtId="0" fontId="6" fillId="34" borderId="107" xfId="47" applyFont="1" applyFill="1" applyBorder="1" applyAlignment="1">
      <alignment vertical="center"/>
      <protection/>
    </xf>
    <xf numFmtId="0" fontId="6" fillId="36" borderId="107" xfId="47" applyFont="1" applyFill="1" applyBorder="1" applyAlignment="1">
      <alignment vertical="center"/>
      <protection/>
    </xf>
    <xf numFmtId="0" fontId="6" fillId="34" borderId="108" xfId="47" applyFont="1" applyFill="1" applyBorder="1" applyAlignment="1">
      <alignment vertical="center"/>
      <protection/>
    </xf>
    <xf numFmtId="0" fontId="6" fillId="0" borderId="109"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22" xfId="0" applyFont="1" applyBorder="1" applyAlignment="1">
      <alignment horizontal="center" vertical="center"/>
    </xf>
    <xf numFmtId="0" fontId="12" fillId="0" borderId="30" xfId="0" applyFont="1" applyFill="1" applyBorder="1" applyAlignment="1">
      <alignment horizontal="center" vertical="center" wrapText="1" shrinkToFit="1"/>
    </xf>
    <xf numFmtId="0" fontId="12" fillId="35" borderId="10" xfId="0" applyFont="1" applyFill="1" applyBorder="1" applyAlignment="1">
      <alignment horizontal="center" vertical="center" wrapText="1" shrinkToFit="1"/>
    </xf>
    <xf numFmtId="0" fontId="12" fillId="0" borderId="27" xfId="50" applyFont="1" applyBorder="1" applyAlignment="1">
      <alignment horizontal="center" vertical="center"/>
      <protection/>
    </xf>
    <xf numFmtId="0" fontId="6" fillId="0" borderId="35" xfId="50" applyFont="1" applyBorder="1" applyAlignment="1">
      <alignment horizontal="center" vertical="center"/>
      <protection/>
    </xf>
    <xf numFmtId="0" fontId="14" fillId="39" borderId="18" xfId="50" applyFont="1" applyFill="1" applyBorder="1" applyAlignment="1">
      <alignment horizontal="center" vertical="center"/>
      <protection/>
    </xf>
    <xf numFmtId="0" fontId="8" fillId="0" borderId="0" xfId="50" applyFont="1" applyAlignment="1">
      <alignment vertical="center"/>
      <protection/>
    </xf>
    <xf numFmtId="0" fontId="23" fillId="0" borderId="0" xfId="0" applyFont="1" applyAlignment="1">
      <alignment vertical="center"/>
    </xf>
    <xf numFmtId="0" fontId="12" fillId="0" borderId="35" xfId="0" applyFont="1" applyBorder="1" applyAlignment="1">
      <alignment horizontal="center" vertical="center"/>
    </xf>
    <xf numFmtId="0" fontId="12" fillId="0" borderId="16" xfId="0" applyFont="1" applyBorder="1" applyAlignment="1">
      <alignment horizontal="center" vertical="center" wrapText="1" shrinkToFit="1"/>
    </xf>
    <xf numFmtId="0" fontId="12" fillId="0" borderId="30" xfId="0" applyFont="1" applyBorder="1" applyAlignment="1">
      <alignment horizontal="center" vertical="center" wrapText="1" shrinkToFit="1"/>
    </xf>
    <xf numFmtId="0" fontId="12" fillId="0" borderId="110" xfId="0" applyFont="1" applyFill="1" applyBorder="1" applyAlignment="1">
      <alignment horizontal="center" vertical="center" wrapText="1" shrinkToFit="1"/>
    </xf>
    <xf numFmtId="0" fontId="12" fillId="0" borderId="61" xfId="0" applyFont="1" applyFill="1" applyBorder="1" applyAlignment="1">
      <alignment horizontal="center" vertical="center"/>
    </xf>
    <xf numFmtId="0" fontId="12" fillId="0" borderId="66" xfId="0" applyFont="1" applyFill="1" applyBorder="1" applyAlignment="1">
      <alignment vertical="center"/>
    </xf>
    <xf numFmtId="0" fontId="12" fillId="0" borderId="111" xfId="0" applyFont="1" applyFill="1" applyBorder="1" applyAlignment="1">
      <alignment vertical="center"/>
    </xf>
    <xf numFmtId="0" fontId="12" fillId="0" borderId="112" xfId="0" applyFont="1" applyFill="1" applyBorder="1" applyAlignment="1">
      <alignment horizontal="center" vertical="center"/>
    </xf>
    <xf numFmtId="0" fontId="12" fillId="0" borderId="67" xfId="0" applyFont="1" applyFill="1" applyBorder="1" applyAlignment="1">
      <alignment vertical="center"/>
    </xf>
    <xf numFmtId="0" fontId="24" fillId="0" borderId="66" xfId="0" applyFont="1" applyFill="1" applyBorder="1" applyAlignment="1">
      <alignment horizontal="right" vertical="center"/>
    </xf>
    <xf numFmtId="0" fontId="12" fillId="0" borderId="113" xfId="0" applyFont="1" applyFill="1" applyBorder="1" applyAlignment="1">
      <alignment horizontal="center" vertical="center"/>
    </xf>
    <xf numFmtId="0" fontId="12" fillId="0" borderId="114" xfId="0" applyFont="1" applyFill="1" applyBorder="1" applyAlignment="1">
      <alignment vertical="center"/>
    </xf>
    <xf numFmtId="0" fontId="21" fillId="39" borderId="115" xfId="0" applyFont="1" applyFill="1" applyBorder="1" applyAlignment="1">
      <alignment horizontal="left" vertical="center"/>
    </xf>
    <xf numFmtId="0" fontId="1" fillId="39" borderId="100" xfId="0" applyFont="1" applyFill="1" applyBorder="1" applyAlignment="1">
      <alignment vertical="center"/>
    </xf>
    <xf numFmtId="0" fontId="73"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70" fillId="35" borderId="35" xfId="0" applyFont="1" applyFill="1" applyBorder="1" applyAlignment="1">
      <alignment horizontal="center" vertical="center"/>
    </xf>
    <xf numFmtId="0" fontId="72" fillId="39"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72" fillId="39" borderId="35" xfId="0" applyFont="1" applyFill="1" applyBorder="1" applyAlignment="1">
      <alignment horizontal="center" vertical="center"/>
    </xf>
    <xf numFmtId="0" fontId="72" fillId="39" borderId="111" xfId="0" applyFont="1" applyFill="1" applyBorder="1" applyAlignment="1">
      <alignment horizontal="center" vertical="center"/>
    </xf>
    <xf numFmtId="0" fontId="70" fillId="0" borderId="35" xfId="0" applyFont="1" applyBorder="1" applyAlignment="1">
      <alignment horizontal="center" vertical="center"/>
    </xf>
    <xf numFmtId="0" fontId="70" fillId="0" borderId="30" xfId="0" applyFont="1" applyBorder="1" applyAlignment="1">
      <alignment horizontal="center" vertical="center"/>
    </xf>
    <xf numFmtId="0" fontId="70" fillId="39" borderId="18" xfId="0" applyFont="1" applyFill="1" applyBorder="1" applyAlignment="1">
      <alignment horizontal="center" vertical="center"/>
    </xf>
    <xf numFmtId="0" fontId="13" fillId="0" borderId="61" xfId="0" applyFont="1" applyFill="1" applyBorder="1" applyAlignment="1">
      <alignment horizontal="left" vertical="center"/>
    </xf>
    <xf numFmtId="0" fontId="13" fillId="0" borderId="66" xfId="0" applyFont="1" applyFill="1" applyBorder="1" applyAlignment="1">
      <alignment horizontal="left" vertical="center"/>
    </xf>
    <xf numFmtId="0" fontId="70" fillId="0" borderId="61" xfId="0" applyFont="1" applyBorder="1" applyAlignment="1">
      <alignment vertical="center"/>
    </xf>
    <xf numFmtId="0" fontId="70" fillId="0" borderId="116" xfId="0" applyFont="1" applyBorder="1" applyAlignment="1">
      <alignment vertical="center"/>
    </xf>
    <xf numFmtId="16" fontId="70" fillId="0" borderId="61" xfId="0" applyNumberFormat="1" applyFont="1" applyBorder="1" applyAlignment="1">
      <alignment horizontal="left" vertical="center"/>
    </xf>
    <xf numFmtId="0" fontId="70" fillId="0" borderId="117" xfId="0" applyFont="1" applyBorder="1" applyAlignment="1">
      <alignment horizontal="center" vertical="center"/>
    </xf>
    <xf numFmtId="0" fontId="70" fillId="0" borderId="117" xfId="0" applyFont="1" applyBorder="1" applyAlignment="1">
      <alignment horizontal="left" vertical="center"/>
    </xf>
    <xf numFmtId="0" fontId="74" fillId="0" borderId="0" xfId="0" applyFont="1" applyAlignment="1">
      <alignment vertical="center"/>
    </xf>
    <xf numFmtId="0" fontId="70" fillId="0" borderId="44" xfId="0" applyFont="1" applyBorder="1" applyAlignment="1">
      <alignment vertical="center"/>
    </xf>
    <xf numFmtId="0" fontId="6" fillId="38" borderId="105" xfId="47" applyFont="1" applyFill="1" applyBorder="1" applyAlignment="1">
      <alignment horizontal="center" vertical="center"/>
      <protection/>
    </xf>
    <xf numFmtId="0" fontId="6" fillId="13" borderId="118" xfId="47" applyFont="1" applyFill="1" applyBorder="1" applyAlignment="1">
      <alignment horizontal="center" vertical="center"/>
      <protection/>
    </xf>
    <xf numFmtId="0" fontId="6" fillId="13" borderId="119" xfId="47" applyFont="1" applyFill="1" applyBorder="1" applyAlignment="1">
      <alignment horizontal="center" vertical="center"/>
      <protection/>
    </xf>
    <xf numFmtId="0" fontId="6" fillId="36" borderId="105" xfId="47" applyFont="1" applyFill="1" applyBorder="1" applyAlignment="1">
      <alignment horizontal="center" vertical="center"/>
      <protection/>
    </xf>
    <xf numFmtId="0" fontId="6" fillId="37" borderId="105" xfId="47" applyFont="1" applyFill="1" applyBorder="1" applyAlignment="1">
      <alignment horizontal="center" vertical="center"/>
      <protection/>
    </xf>
    <xf numFmtId="0" fontId="6" fillId="7" borderId="105" xfId="47" applyFont="1" applyFill="1" applyBorder="1" applyAlignment="1">
      <alignment horizontal="center" vertical="center"/>
      <protection/>
    </xf>
    <xf numFmtId="0" fontId="70" fillId="0" borderId="61" xfId="0" applyFont="1" applyBorder="1" applyAlignment="1">
      <alignment horizontal="left" vertical="center"/>
    </xf>
    <xf numFmtId="0" fontId="70" fillId="0" borderId="116" xfId="0" applyFont="1" applyBorder="1" applyAlignment="1">
      <alignment horizontal="left" vertical="center"/>
    </xf>
    <xf numFmtId="0" fontId="6" fillId="33" borderId="30" xfId="47" applyFont="1" applyFill="1" applyBorder="1" applyAlignment="1" applyProtection="1">
      <alignment horizontal="center" vertical="center" wrapText="1"/>
      <protection locked="0"/>
    </xf>
    <xf numFmtId="0" fontId="6" fillId="33" borderId="10" xfId="47" applyFont="1" applyFill="1" applyBorder="1" applyAlignment="1" applyProtection="1">
      <alignment horizontal="center" vertical="center" wrapText="1"/>
      <protection locked="0"/>
    </xf>
    <xf numFmtId="3" fontId="6" fillId="0" borderId="15" xfId="47" applyNumberFormat="1" applyFont="1" applyFill="1" applyBorder="1" applyAlignment="1" applyProtection="1">
      <alignment horizontal="left" vertical="center" wrapText="1"/>
      <protection locked="0"/>
    </xf>
    <xf numFmtId="0" fontId="70" fillId="0" borderId="0" xfId="47" applyFont="1" applyAlignment="1" applyProtection="1">
      <alignment horizontal="right" vertical="center"/>
      <protection locked="0"/>
    </xf>
    <xf numFmtId="0" fontId="70" fillId="0" borderId="0" xfId="0" applyFont="1" applyAlignment="1">
      <alignment horizontal="right" vertical="center"/>
    </xf>
    <xf numFmtId="0" fontId="0" fillId="0" borderId="0" xfId="0" applyFont="1" applyFill="1" applyBorder="1" applyAlignment="1">
      <alignment horizontal="center" vertical="center"/>
    </xf>
    <xf numFmtId="0" fontId="51" fillId="0" borderId="0" xfId="0" applyFont="1" applyFill="1" applyBorder="1" applyAlignment="1">
      <alignment vertical="center"/>
    </xf>
    <xf numFmtId="0" fontId="0" fillId="0" borderId="0" xfId="0" applyFont="1" applyFill="1" applyAlignment="1">
      <alignment vertical="center"/>
    </xf>
    <xf numFmtId="0" fontId="72" fillId="0" borderId="35" xfId="0" applyFont="1" applyBorder="1" applyAlignment="1">
      <alignment horizontal="center" vertical="center"/>
    </xf>
    <xf numFmtId="0" fontId="12" fillId="0" borderId="34" xfId="0" applyFont="1" applyFill="1" applyBorder="1" applyAlignment="1">
      <alignment horizontal="center" vertical="center"/>
    </xf>
    <xf numFmtId="0" fontId="70" fillId="0" borderId="0" xfId="0" applyFont="1" applyFill="1" applyBorder="1" applyAlignment="1">
      <alignment vertical="center"/>
    </xf>
    <xf numFmtId="0" fontId="70" fillId="37" borderId="18" xfId="0" applyFont="1" applyFill="1" applyBorder="1" applyAlignment="1">
      <alignment horizontal="center" vertical="center"/>
    </xf>
    <xf numFmtId="0" fontId="70" fillId="0" borderId="0" xfId="0" applyFont="1" applyBorder="1" applyAlignment="1">
      <alignment vertical="center"/>
    </xf>
    <xf numFmtId="0" fontId="72" fillId="39" borderId="37" xfId="0" applyFont="1" applyFill="1" applyBorder="1" applyAlignment="1">
      <alignment vertical="center"/>
    </xf>
    <xf numFmtId="0" fontId="12" fillId="0" borderId="24" xfId="0" applyFont="1" applyFill="1" applyBorder="1" applyAlignment="1">
      <alignment horizontal="center" vertical="center" wrapText="1" shrinkToFit="1"/>
    </xf>
    <xf numFmtId="0" fontId="12" fillId="0" borderId="120" xfId="0" applyFont="1" applyBorder="1" applyAlignment="1">
      <alignment horizontal="center" vertical="center"/>
    </xf>
    <xf numFmtId="0" fontId="12" fillId="0" borderId="121" xfId="0" applyFont="1" applyBorder="1" applyAlignment="1">
      <alignment horizontal="center" vertical="center" wrapText="1" shrinkToFit="1"/>
    </xf>
    <xf numFmtId="0" fontId="72" fillId="38" borderId="34" xfId="0" applyFont="1" applyFill="1" applyBorder="1" applyAlignment="1">
      <alignment horizontal="left" vertical="center"/>
    </xf>
    <xf numFmtId="0" fontId="70" fillId="0" borderId="34" xfId="0" applyFont="1" applyBorder="1" applyAlignment="1">
      <alignment horizontal="left" vertical="center"/>
    </xf>
    <xf numFmtId="0" fontId="75" fillId="0" borderId="34" xfId="0" applyFont="1" applyBorder="1" applyAlignment="1">
      <alignment horizontal="right" vertical="center"/>
    </xf>
    <xf numFmtId="0" fontId="72" fillId="39" borderId="34" xfId="0" applyFont="1" applyFill="1" applyBorder="1" applyAlignment="1">
      <alignment horizontal="left" vertical="center"/>
    </xf>
    <xf numFmtId="0" fontId="72" fillId="0" borderId="34" xfId="0" applyFont="1" applyBorder="1" applyAlignment="1">
      <alignment horizontal="left" vertical="center"/>
    </xf>
    <xf numFmtId="0" fontId="72" fillId="0" borderId="50" xfId="0" applyFont="1" applyBorder="1" applyAlignment="1">
      <alignment horizontal="left" vertical="center"/>
    </xf>
    <xf numFmtId="0" fontId="13" fillId="0" borderId="34" xfId="0" applyFont="1" applyFill="1" applyBorder="1" applyAlignment="1">
      <alignment horizontal="left" vertical="center"/>
    </xf>
    <xf numFmtId="0" fontId="72" fillId="37" borderId="31" xfId="0" applyFont="1" applyFill="1" applyBorder="1" applyAlignment="1">
      <alignment vertical="center"/>
    </xf>
    <xf numFmtId="0" fontId="12" fillId="0" borderId="120" xfId="0" applyFont="1" applyBorder="1" applyAlignment="1">
      <alignment horizontal="center" vertical="center"/>
    </xf>
    <xf numFmtId="0" fontId="12" fillId="0" borderId="121" xfId="0" applyFont="1" applyBorder="1" applyAlignment="1">
      <alignment horizontal="center" vertical="center" wrapText="1" shrinkToFit="1"/>
    </xf>
    <xf numFmtId="0" fontId="72" fillId="35" borderId="122" xfId="0" applyFont="1" applyFill="1" applyBorder="1" applyAlignment="1">
      <alignment horizontal="center" vertical="center"/>
    </xf>
    <xf numFmtId="49" fontId="70" fillId="0" borderId="123" xfId="0" applyNumberFormat="1" applyFont="1" applyBorder="1" applyAlignment="1">
      <alignment horizontal="left" vertical="center"/>
    </xf>
    <xf numFmtId="0" fontId="70" fillId="0" borderId="123" xfId="0" applyFont="1" applyBorder="1" applyAlignment="1">
      <alignment horizontal="left" vertical="center"/>
    </xf>
    <xf numFmtId="0" fontId="70" fillId="0" borderId="124" xfId="0" applyFont="1" applyBorder="1" applyAlignment="1">
      <alignment horizontal="left" vertical="center"/>
    </xf>
    <xf numFmtId="0" fontId="75" fillId="0" borderId="123" xfId="0" applyFont="1" applyBorder="1" applyAlignment="1">
      <alignment horizontal="right" vertical="center"/>
    </xf>
    <xf numFmtId="0" fontId="70" fillId="0" borderId="125" xfId="0" applyFont="1" applyBorder="1" applyAlignment="1">
      <alignment horizontal="left" vertical="center"/>
    </xf>
    <xf numFmtId="0" fontId="72" fillId="39" borderId="126" xfId="0" applyFont="1" applyFill="1" applyBorder="1" applyAlignment="1">
      <alignment vertical="center"/>
    </xf>
    <xf numFmtId="0" fontId="6" fillId="0" borderId="107" xfId="47" applyFont="1" applyFill="1" applyBorder="1" applyAlignment="1">
      <alignment vertical="center"/>
      <protection/>
    </xf>
    <xf numFmtId="0" fontId="6" fillId="0" borderId="108" xfId="47" applyFont="1" applyFill="1" applyBorder="1" applyAlignment="1">
      <alignment vertical="center"/>
      <protection/>
    </xf>
    <xf numFmtId="0" fontId="6" fillId="36" borderId="109" xfId="47" applyFont="1" applyFill="1" applyBorder="1" applyAlignment="1">
      <alignment horizontal="center" vertical="center"/>
      <protection/>
    </xf>
    <xf numFmtId="0" fontId="63" fillId="0" borderId="0" xfId="0" applyFont="1" applyAlignment="1">
      <alignment vertical="center"/>
    </xf>
    <xf numFmtId="0" fontId="70" fillId="0" borderId="0" xfId="0" applyFont="1" applyFill="1" applyAlignment="1">
      <alignment vertical="center"/>
    </xf>
    <xf numFmtId="0" fontId="72" fillId="35" borderId="34" xfId="0" applyFont="1" applyFill="1" applyBorder="1" applyAlignment="1">
      <alignment horizontal="left" vertical="center"/>
    </xf>
    <xf numFmtId="0" fontId="12" fillId="0" borderId="30" xfId="0" applyFont="1" applyFill="1" applyBorder="1" applyAlignment="1">
      <alignment horizontal="center" vertical="center" wrapText="1" shrinkToFit="1"/>
    </xf>
    <xf numFmtId="0" fontId="12" fillId="0" borderId="127" xfId="0" applyFont="1" applyFill="1" applyBorder="1" applyAlignment="1">
      <alignment horizontal="center" vertical="center" wrapText="1" shrinkToFit="1"/>
    </xf>
    <xf numFmtId="0" fontId="70" fillId="0" borderId="0" xfId="0" applyFont="1" applyFill="1" applyBorder="1" applyAlignment="1">
      <alignment horizontal="center" vertical="center"/>
    </xf>
    <xf numFmtId="0" fontId="72" fillId="0" borderId="0" xfId="0" applyFont="1" applyFill="1" applyBorder="1" applyAlignment="1">
      <alignment vertical="center"/>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72" fillId="39" borderId="128" xfId="0" applyFont="1" applyFill="1" applyBorder="1" applyAlignment="1">
      <alignment horizontal="center" vertical="center"/>
    </xf>
    <xf numFmtId="0" fontId="72" fillId="35" borderId="35" xfId="0" applyFont="1" applyFill="1" applyBorder="1" applyAlignment="1">
      <alignment horizontal="center" vertical="center"/>
    </xf>
    <xf numFmtId="0" fontId="72" fillId="35" borderId="33" xfId="0" applyFont="1" applyFill="1" applyBorder="1" applyAlignment="1">
      <alignment horizontal="left" vertical="center"/>
    </xf>
    <xf numFmtId="0" fontId="72" fillId="38" borderId="35" xfId="0" applyFont="1" applyFill="1" applyBorder="1" applyAlignment="1">
      <alignment horizontal="center" vertical="center"/>
    </xf>
    <xf numFmtId="0" fontId="76" fillId="35" borderId="123" xfId="0" applyFont="1" applyFill="1" applyBorder="1" applyAlignment="1">
      <alignment horizontal="right" vertical="center"/>
    </xf>
    <xf numFmtId="0" fontId="76" fillId="39" borderId="123" xfId="0" applyFont="1" applyFill="1" applyBorder="1" applyAlignment="1">
      <alignment horizontal="right" vertical="center"/>
    </xf>
    <xf numFmtId="0" fontId="72" fillId="39" borderId="27" xfId="0" applyFont="1" applyFill="1" applyBorder="1" applyAlignment="1">
      <alignment horizontal="center" vertical="center"/>
    </xf>
    <xf numFmtId="0" fontId="72" fillId="35" borderId="48" xfId="0" applyFont="1" applyFill="1" applyBorder="1" applyAlignment="1">
      <alignment horizontal="center" vertical="center"/>
    </xf>
    <xf numFmtId="0" fontId="6" fillId="36" borderId="0" xfId="47" applyFont="1" applyFill="1" applyAlignment="1">
      <alignment vertical="center"/>
      <protection/>
    </xf>
    <xf numFmtId="0" fontId="6" fillId="0" borderId="0" xfId="47" applyFont="1" applyFill="1" applyAlignment="1" applyProtection="1">
      <alignment horizontal="left" vertical="center"/>
      <protection locked="0"/>
    </xf>
    <xf numFmtId="0" fontId="6" fillId="0" borderId="61" xfId="0" applyFont="1" applyFill="1" applyBorder="1" applyAlignment="1">
      <alignment horizontal="center" vertical="center"/>
    </xf>
    <xf numFmtId="0" fontId="6" fillId="0" borderId="66" xfId="0" applyFont="1" applyFill="1" applyBorder="1" applyAlignment="1">
      <alignment vertical="center"/>
    </xf>
    <xf numFmtId="0" fontId="15" fillId="0" borderId="30" xfId="47" applyFont="1" applyFill="1" applyBorder="1" applyAlignment="1">
      <alignment horizontal="center" vertical="center"/>
      <protection/>
    </xf>
    <xf numFmtId="0" fontId="15" fillId="0" borderId="25"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16" xfId="47" applyFont="1" applyFill="1" applyBorder="1" applyAlignment="1">
      <alignment horizontal="center" vertical="center"/>
      <protection/>
    </xf>
    <xf numFmtId="0" fontId="6" fillId="0" borderId="34" xfId="47" applyFont="1" applyFill="1" applyBorder="1" applyAlignment="1">
      <alignment horizontal="center" vertical="center"/>
      <protection/>
    </xf>
    <xf numFmtId="0" fontId="6" fillId="0" borderId="35" xfId="47" applyFont="1" applyFill="1" applyBorder="1" applyAlignment="1">
      <alignment horizontal="center" vertical="center"/>
      <protection/>
    </xf>
    <xf numFmtId="0" fontId="6" fillId="40" borderId="102" xfId="47" applyFont="1" applyFill="1" applyBorder="1" applyAlignment="1">
      <alignment vertical="center"/>
      <protection/>
    </xf>
    <xf numFmtId="0" fontId="6" fillId="41" borderId="102" xfId="47" applyFont="1" applyFill="1" applyBorder="1" applyAlignment="1">
      <alignment vertical="center"/>
      <protection/>
    </xf>
    <xf numFmtId="0" fontId="6" fillId="42" borderId="102" xfId="47" applyFont="1" applyFill="1" applyBorder="1" applyAlignment="1">
      <alignment vertical="center"/>
      <protection/>
    </xf>
    <xf numFmtId="0" fontId="6" fillId="43" borderId="102" xfId="47" applyFont="1" applyFill="1" applyBorder="1" applyAlignment="1">
      <alignment vertical="center"/>
      <protection/>
    </xf>
    <xf numFmtId="0" fontId="6" fillId="43" borderId="106" xfId="47" applyFont="1" applyFill="1" applyBorder="1" applyAlignment="1">
      <alignment vertical="center"/>
      <protection/>
    </xf>
    <xf numFmtId="0" fontId="6" fillId="0" borderId="14" xfId="50" applyFont="1" applyBorder="1" applyAlignment="1">
      <alignment horizontal="center" vertical="center"/>
      <protection/>
    </xf>
    <xf numFmtId="0" fontId="10" fillId="0" borderId="111" xfId="47" applyFont="1" applyBorder="1" applyAlignment="1" applyProtection="1">
      <alignment horizontal="center" vertical="center" wrapText="1"/>
      <protection locked="0"/>
    </xf>
    <xf numFmtId="0" fontId="6" fillId="0" borderId="35" xfId="47" applyFont="1" applyBorder="1" applyAlignment="1" applyProtection="1">
      <alignment vertical="center" wrapText="1"/>
      <protection locked="0"/>
    </xf>
    <xf numFmtId="0" fontId="6" fillId="0" borderId="34" xfId="47" applyFont="1" applyBorder="1" applyAlignment="1" applyProtection="1">
      <alignment vertical="center" wrapText="1"/>
      <protection locked="0"/>
    </xf>
    <xf numFmtId="0" fontId="6" fillId="0" borderId="73" xfId="47" applyFont="1" applyBorder="1" applyAlignment="1" applyProtection="1">
      <alignment horizontal="center" vertical="center"/>
      <protection locked="0"/>
    </xf>
    <xf numFmtId="0" fontId="7" fillId="0" borderId="0" xfId="0" applyFont="1" applyAlignment="1">
      <alignment vertical="center"/>
    </xf>
    <xf numFmtId="3" fontId="10" fillId="0" borderId="61" xfId="47" applyNumberFormat="1" applyFont="1" applyBorder="1" applyAlignment="1" applyProtection="1">
      <alignment vertical="center" wrapText="1"/>
      <protection locked="0"/>
    </xf>
    <xf numFmtId="0" fontId="6" fillId="0" borderId="35" xfId="0" applyFont="1" applyBorder="1" applyAlignment="1">
      <alignment horizontal="center" vertical="center"/>
    </xf>
    <xf numFmtId="0" fontId="8" fillId="37" borderId="71" xfId="47" applyFont="1" applyFill="1" applyBorder="1" applyAlignment="1" applyProtection="1">
      <alignment vertical="center"/>
      <protection locked="0"/>
    </xf>
    <xf numFmtId="0" fontId="6" fillId="0" borderId="33" xfId="47" applyFont="1" applyBorder="1" applyAlignment="1" applyProtection="1">
      <alignment vertical="center" wrapText="1"/>
      <protection locked="0"/>
    </xf>
    <xf numFmtId="0" fontId="6" fillId="0" borderId="129" xfId="47" applyFont="1" applyBorder="1" applyAlignment="1" applyProtection="1">
      <alignment vertical="center" wrapText="1"/>
      <protection locked="0"/>
    </xf>
    <xf numFmtId="49" fontId="15" fillId="0" borderId="33" xfId="47" applyNumberFormat="1" applyFont="1" applyBorder="1" applyAlignment="1" applyProtection="1">
      <alignment vertical="center" wrapText="1"/>
      <protection locked="0"/>
    </xf>
    <xf numFmtId="49" fontId="15" fillId="0" borderId="57" xfId="47" applyNumberFormat="1" applyFont="1" applyBorder="1" applyAlignment="1" applyProtection="1">
      <alignment vertical="center" wrapText="1"/>
      <protection locked="0"/>
    </xf>
    <xf numFmtId="0" fontId="8" fillId="0" borderId="18" xfId="47" applyFont="1" applyFill="1" applyBorder="1" applyAlignment="1" applyProtection="1">
      <alignment horizontal="center" vertical="center" wrapText="1"/>
      <protection locked="0"/>
    </xf>
    <xf numFmtId="0" fontId="8" fillId="0" borderId="41" xfId="47" applyFont="1" applyFill="1" applyBorder="1" applyAlignment="1" applyProtection="1">
      <alignment horizontal="center" vertical="center" wrapText="1"/>
      <protection locked="0"/>
    </xf>
    <xf numFmtId="0" fontId="8" fillId="0" borderId="19" xfId="47" applyFont="1" applyFill="1" applyBorder="1" applyAlignment="1" applyProtection="1">
      <alignment horizontal="center" vertical="center" wrapText="1"/>
      <protection locked="0"/>
    </xf>
    <xf numFmtId="0" fontId="8" fillId="0" borderId="31" xfId="47" applyFont="1" applyFill="1" applyBorder="1" applyAlignment="1" applyProtection="1">
      <alignment horizontal="center" vertical="center" wrapText="1"/>
      <protection locked="0"/>
    </xf>
    <xf numFmtId="3" fontId="8" fillId="0" borderId="18" xfId="47" applyNumberFormat="1" applyFont="1" applyFill="1" applyBorder="1" applyAlignment="1" applyProtection="1">
      <alignment horizontal="center" vertical="center" wrapText="1"/>
      <protection locked="0"/>
    </xf>
    <xf numFmtId="3" fontId="8" fillId="0" borderId="19" xfId="47" applyNumberFormat="1" applyFont="1" applyFill="1" applyBorder="1" applyAlignment="1" applyProtection="1">
      <alignment horizontal="center" vertical="center" wrapText="1"/>
      <protection locked="0"/>
    </xf>
    <xf numFmtId="3" fontId="8" fillId="0" borderId="31" xfId="47" applyNumberFormat="1" applyFont="1" applyFill="1" applyBorder="1" applyAlignment="1" applyProtection="1">
      <alignment horizontal="center" vertical="center" wrapText="1"/>
      <protection locked="0"/>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51" fillId="0" borderId="18" xfId="0" applyFont="1" applyBorder="1" applyAlignment="1">
      <alignment horizontal="center" vertical="center"/>
    </xf>
    <xf numFmtId="0" fontId="51" fillId="0" borderId="31" xfId="0" applyFont="1" applyBorder="1" applyAlignment="1">
      <alignment horizontal="center" vertical="center"/>
    </xf>
    <xf numFmtId="0" fontId="0" fillId="0" borderId="17" xfId="0" applyFont="1" applyBorder="1" applyAlignment="1">
      <alignment horizontal="center" vertical="center"/>
    </xf>
    <xf numFmtId="0" fontId="8" fillId="33" borderId="30" xfId="47" applyFont="1" applyFill="1" applyBorder="1" applyAlignment="1" applyProtection="1">
      <alignment horizontal="center" vertical="center" wrapText="1"/>
      <protection locked="0"/>
    </xf>
    <xf numFmtId="0" fontId="0" fillId="33" borderId="10" xfId="0" applyFill="1" applyBorder="1" applyAlignment="1">
      <alignment horizontal="center" vertical="center"/>
    </xf>
    <xf numFmtId="0" fontId="8" fillId="0" borderId="89" xfId="47" applyFont="1" applyFill="1" applyBorder="1" applyAlignment="1" applyProtection="1">
      <alignment horizontal="right" vertical="center" wrapText="1"/>
      <protection locked="0"/>
    </xf>
    <xf numFmtId="3" fontId="8" fillId="0" borderId="56" xfId="47" applyNumberFormat="1" applyFont="1" applyFill="1" applyBorder="1" applyAlignment="1" applyProtection="1">
      <alignment horizontal="right" vertical="center" wrapText="1"/>
      <protection locked="0"/>
    </xf>
    <xf numFmtId="3" fontId="8" fillId="0" borderId="57" xfId="47" applyNumberFormat="1" applyFont="1" applyFill="1" applyBorder="1" applyAlignment="1" applyProtection="1">
      <alignment horizontal="right" vertical="center" wrapText="1"/>
      <protection locked="0"/>
    </xf>
    <xf numFmtId="3" fontId="8" fillId="0" borderId="89" xfId="47" applyNumberFormat="1" applyFont="1" applyFill="1" applyBorder="1" applyAlignment="1" applyProtection="1">
      <alignment horizontal="right" vertical="center" wrapText="1"/>
      <protection locked="0"/>
    </xf>
    <xf numFmtId="3" fontId="8" fillId="0" borderId="130" xfId="47" applyNumberFormat="1" applyFont="1" applyFill="1" applyBorder="1" applyAlignment="1" applyProtection="1">
      <alignment horizontal="right" vertical="center" wrapText="1"/>
      <protection locked="0"/>
    </xf>
    <xf numFmtId="174" fontId="6" fillId="37" borderId="131" xfId="47" applyNumberFormat="1" applyFont="1" applyFill="1" applyBorder="1" applyAlignment="1">
      <alignment horizontal="right" vertical="center"/>
      <protection/>
    </xf>
    <xf numFmtId="3" fontId="6" fillId="37" borderId="28" xfId="47" applyNumberFormat="1" applyFont="1" applyFill="1" applyBorder="1" applyAlignment="1">
      <alignment horizontal="right" vertical="center"/>
      <protection/>
    </xf>
    <xf numFmtId="3" fontId="6" fillId="37" borderId="84" xfId="47" applyNumberFormat="1" applyFont="1" applyFill="1" applyBorder="1" applyAlignment="1">
      <alignment horizontal="right" vertical="center"/>
      <protection/>
    </xf>
    <xf numFmtId="3" fontId="6" fillId="37" borderId="55"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37" borderId="27" xfId="47" applyNumberFormat="1" applyFont="1" applyFill="1" applyBorder="1" applyAlignment="1">
      <alignment horizontal="right" vertical="center"/>
      <protection/>
    </xf>
    <xf numFmtId="3" fontId="6" fillId="38" borderId="22" xfId="47" applyNumberFormat="1" applyFont="1" applyFill="1" applyBorder="1" applyAlignment="1" applyProtection="1">
      <alignment horizontal="right" vertical="center"/>
      <protection locked="0"/>
    </xf>
    <xf numFmtId="3" fontId="6" fillId="38" borderId="16" xfId="47" applyNumberFormat="1" applyFont="1" applyFill="1" applyBorder="1" applyAlignment="1" applyProtection="1">
      <alignment horizontal="right" vertical="center"/>
      <protection locked="0"/>
    </xf>
    <xf numFmtId="3" fontId="6" fillId="44" borderId="16" xfId="47" applyNumberFormat="1" applyFont="1" applyFill="1" applyBorder="1" applyAlignment="1">
      <alignment horizontal="right" vertical="center"/>
      <protection/>
    </xf>
    <xf numFmtId="3" fontId="6" fillId="38" borderId="34" xfId="47" applyNumberFormat="1" applyFont="1" applyFill="1" applyBorder="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38" borderId="35" xfId="47" applyNumberFormat="1" applyFont="1" applyFill="1" applyBorder="1" applyAlignment="1" applyProtection="1">
      <alignment horizontal="right" vertical="center"/>
      <protection locked="0"/>
    </xf>
    <xf numFmtId="3" fontId="6" fillId="38" borderId="66" xfId="47" applyNumberFormat="1" applyFont="1" applyFill="1" applyBorder="1" applyAlignment="1" applyProtection="1">
      <alignment horizontal="right" vertical="center"/>
      <protection locked="0"/>
    </xf>
    <xf numFmtId="3" fontId="6" fillId="38" borderId="132" xfId="47" applyNumberFormat="1" applyFont="1" applyFill="1" applyBorder="1" applyAlignment="1" applyProtection="1">
      <alignment horizontal="right" vertical="center"/>
      <protection locked="0"/>
    </xf>
    <xf numFmtId="3" fontId="6" fillId="38" borderId="133" xfId="47" applyNumberFormat="1" applyFont="1" applyFill="1" applyBorder="1" applyAlignment="1" applyProtection="1">
      <alignment horizontal="right" vertical="center"/>
      <protection locked="0"/>
    </xf>
    <xf numFmtId="3" fontId="6" fillId="44" borderId="36" xfId="47" applyNumberFormat="1" applyFont="1" applyFill="1" applyBorder="1" applyAlignment="1">
      <alignment horizontal="right" vertical="center"/>
      <protection/>
    </xf>
    <xf numFmtId="3" fontId="6" fillId="38" borderId="134" xfId="47" applyNumberFormat="1" applyFont="1" applyFill="1" applyBorder="1" applyAlignment="1" applyProtection="1">
      <alignment horizontal="right" vertical="center"/>
      <protection locked="0"/>
    </xf>
    <xf numFmtId="3" fontId="6" fillId="38" borderId="135" xfId="47" applyNumberFormat="1" applyFont="1" applyFill="1" applyBorder="1" applyAlignment="1" applyProtection="1">
      <alignment horizontal="right" vertical="center"/>
      <protection locked="0"/>
    </xf>
    <xf numFmtId="3" fontId="6" fillId="38" borderId="136" xfId="47" applyNumberFormat="1" applyFont="1" applyFill="1" applyBorder="1" applyAlignment="1" applyProtection="1">
      <alignment horizontal="right" vertical="center"/>
      <protection locked="0"/>
    </xf>
    <xf numFmtId="3" fontId="6" fillId="0" borderId="21" xfId="47" applyNumberFormat="1" applyFont="1" applyBorder="1" applyAlignment="1" applyProtection="1">
      <alignment horizontal="right" vertical="center"/>
      <protection locked="0"/>
    </xf>
    <xf numFmtId="3" fontId="6" fillId="0" borderId="15" xfId="47" applyNumberFormat="1" applyFont="1" applyBorder="1" applyAlignment="1" applyProtection="1">
      <alignment horizontal="right" vertical="center"/>
      <protection locked="0"/>
    </xf>
    <xf numFmtId="3" fontId="6" fillId="0" borderId="137" xfId="47" applyNumberFormat="1" applyFont="1" applyFill="1" applyBorder="1" applyAlignment="1">
      <alignment horizontal="right" vertical="center"/>
      <protection/>
    </xf>
    <xf numFmtId="3" fontId="6" fillId="0" borderId="33" xfId="47" applyNumberFormat="1" applyFont="1" applyBorder="1" applyAlignment="1" applyProtection="1">
      <alignment horizontal="right" vertical="center"/>
      <protection locked="0"/>
    </xf>
    <xf numFmtId="3" fontId="6" fillId="0" borderId="48" xfId="47" applyNumberFormat="1" applyFont="1" applyBorder="1" applyAlignment="1" applyProtection="1">
      <alignment horizontal="right" vertical="center"/>
      <protection locked="0"/>
    </xf>
    <xf numFmtId="3" fontId="6" fillId="0" borderId="65" xfId="47" applyNumberFormat="1" applyFont="1" applyBorder="1" applyAlignment="1" applyProtection="1">
      <alignment horizontal="right" vertical="center"/>
      <protection locked="0"/>
    </xf>
    <xf numFmtId="3" fontId="6" fillId="38" borderId="49" xfId="47" applyNumberFormat="1" applyFont="1" applyFill="1" applyBorder="1" applyAlignment="1" applyProtection="1">
      <alignment horizontal="right" vertical="center"/>
      <protection locked="0"/>
    </xf>
    <xf numFmtId="3" fontId="6" fillId="38" borderId="36" xfId="47" applyNumberFormat="1" applyFont="1" applyFill="1" applyBorder="1" applyAlignment="1" applyProtection="1">
      <alignment horizontal="right" vertical="center"/>
      <protection locked="0"/>
    </xf>
    <xf numFmtId="3" fontId="6" fillId="44" borderId="133" xfId="47" applyNumberFormat="1" applyFont="1" applyFill="1" applyBorder="1" applyAlignment="1">
      <alignment horizontal="right" vertical="center"/>
      <protection/>
    </xf>
    <xf numFmtId="3" fontId="6" fillId="38" borderId="50" xfId="47" applyNumberFormat="1" applyFont="1" applyFill="1" applyBorder="1" applyAlignment="1" applyProtection="1">
      <alignment horizontal="right" vertical="center"/>
      <protection locked="0"/>
    </xf>
    <xf numFmtId="3" fontId="6" fillId="0" borderId="0" xfId="47" applyNumberFormat="1" applyFont="1" applyBorder="1" applyAlignment="1" applyProtection="1">
      <alignment horizontal="right" vertical="center"/>
      <protection locked="0"/>
    </xf>
    <xf numFmtId="3" fontId="6" fillId="38" borderId="14" xfId="47" applyNumberFormat="1" applyFont="1" applyFill="1" applyBorder="1" applyAlignment="1" applyProtection="1">
      <alignment horizontal="right" vertical="center"/>
      <protection locked="0"/>
    </xf>
    <xf numFmtId="3" fontId="6" fillId="38" borderId="67" xfId="47" applyNumberFormat="1" applyFont="1" applyFill="1" applyBorder="1" applyAlignment="1" applyProtection="1">
      <alignment horizontal="right" vertical="center"/>
      <protection locked="0"/>
    </xf>
    <xf numFmtId="3" fontId="6" fillId="0" borderId="95" xfId="47" applyNumberFormat="1" applyFont="1" applyBorder="1" applyAlignment="1" applyProtection="1">
      <alignment horizontal="right" vertical="center"/>
      <protection locked="0"/>
    </xf>
    <xf numFmtId="3" fontId="6" fillId="0" borderId="80" xfId="47" applyNumberFormat="1" applyFont="1" applyBorder="1" applyAlignment="1" applyProtection="1">
      <alignment horizontal="right" vertical="center"/>
      <protection locked="0"/>
    </xf>
    <xf numFmtId="3" fontId="6" fillId="0" borderId="80" xfId="47" applyNumberFormat="1" applyFont="1" applyFill="1" applyBorder="1" applyAlignment="1">
      <alignment horizontal="right" vertical="center"/>
      <protection/>
    </xf>
    <xf numFmtId="3" fontId="6" fillId="0" borderId="129" xfId="47" applyNumberFormat="1" applyFont="1" applyBorder="1" applyAlignment="1" applyProtection="1">
      <alignment horizontal="right" vertical="center"/>
      <protection locked="0"/>
    </xf>
    <xf numFmtId="3" fontId="6" fillId="0" borderId="138" xfId="47" applyNumberFormat="1" applyFont="1" applyBorder="1" applyAlignment="1" applyProtection="1">
      <alignment horizontal="right" vertical="center"/>
      <protection locked="0"/>
    </xf>
    <xf numFmtId="3" fontId="6" fillId="0" borderId="69" xfId="47" applyNumberFormat="1" applyFont="1" applyBorder="1" applyAlignment="1" applyProtection="1">
      <alignment horizontal="right" vertical="center"/>
      <protection locked="0"/>
    </xf>
    <xf numFmtId="3" fontId="6" fillId="0" borderId="130" xfId="47" applyNumberFormat="1" applyFont="1" applyBorder="1" applyAlignment="1" applyProtection="1">
      <alignment horizontal="right" vertical="center"/>
      <protection locked="0"/>
    </xf>
    <xf numFmtId="3" fontId="6" fillId="0" borderId="56" xfId="47" applyNumberFormat="1" applyFont="1" applyBorder="1" applyAlignment="1" applyProtection="1">
      <alignment horizontal="right" vertical="center"/>
      <protection locked="0"/>
    </xf>
    <xf numFmtId="3" fontId="6" fillId="0" borderId="81" xfId="47" applyNumberFormat="1" applyFont="1" applyFill="1" applyBorder="1" applyAlignment="1">
      <alignment horizontal="right" vertical="center"/>
      <protection/>
    </xf>
    <xf numFmtId="3" fontId="6" fillId="0" borderId="57" xfId="47" applyNumberFormat="1" applyFont="1" applyBorder="1" applyAlignment="1" applyProtection="1">
      <alignment horizontal="right" vertical="center"/>
      <protection locked="0"/>
    </xf>
    <xf numFmtId="3" fontId="6" fillId="0" borderId="139" xfId="47" applyNumberFormat="1" applyFont="1" applyBorder="1" applyAlignment="1" applyProtection="1">
      <alignment horizontal="right" vertical="center"/>
      <protection locked="0"/>
    </xf>
    <xf numFmtId="3" fontId="6" fillId="0" borderId="70" xfId="47" applyNumberFormat="1" applyFont="1" applyBorder="1" applyAlignment="1" applyProtection="1">
      <alignment horizontal="right" vertical="center"/>
      <protection locked="0"/>
    </xf>
    <xf numFmtId="3" fontId="6" fillId="13" borderId="119" xfId="47" applyNumberFormat="1" applyFont="1" applyFill="1" applyBorder="1" applyAlignment="1">
      <alignment horizontal="right" vertical="center"/>
      <protection/>
    </xf>
    <xf numFmtId="3" fontId="6" fillId="13" borderId="140" xfId="47" applyNumberFormat="1" applyFont="1" applyFill="1" applyBorder="1" applyAlignment="1">
      <alignment horizontal="right" vertical="center"/>
      <protection/>
    </xf>
    <xf numFmtId="3" fontId="6" fillId="13" borderId="141" xfId="47" applyNumberFormat="1" applyFont="1" applyFill="1" applyBorder="1" applyAlignment="1">
      <alignment horizontal="right" vertical="center"/>
      <protection/>
    </xf>
    <xf numFmtId="3" fontId="6" fillId="37" borderId="105" xfId="47" applyNumberFormat="1" applyFont="1" applyFill="1" applyBorder="1" applyAlignment="1">
      <alignment horizontal="right" vertical="center"/>
      <protection/>
    </xf>
    <xf numFmtId="3" fontId="6" fillId="37" borderId="142" xfId="47" applyNumberFormat="1" applyFont="1" applyFill="1" applyBorder="1" applyAlignment="1">
      <alignment horizontal="right" vertical="center"/>
      <protection/>
    </xf>
    <xf numFmtId="3" fontId="6" fillId="37" borderId="143" xfId="47" applyNumberFormat="1" applyFont="1" applyFill="1" applyBorder="1" applyAlignment="1">
      <alignment horizontal="right" vertical="center"/>
      <protection/>
    </xf>
    <xf numFmtId="3" fontId="6" fillId="7" borderId="105" xfId="47" applyNumberFormat="1" applyFont="1" applyFill="1" applyBorder="1" applyAlignment="1">
      <alignment horizontal="right" vertical="center"/>
      <protection/>
    </xf>
    <xf numFmtId="3" fontId="6" fillId="7" borderId="142" xfId="47" applyNumberFormat="1" applyFont="1" applyFill="1" applyBorder="1" applyAlignment="1">
      <alignment horizontal="right" vertical="center"/>
      <protection/>
    </xf>
    <xf numFmtId="3" fontId="6" fillId="7" borderId="143" xfId="47" applyNumberFormat="1" applyFont="1" applyFill="1" applyBorder="1" applyAlignment="1">
      <alignment horizontal="right" vertical="center"/>
      <protection/>
    </xf>
    <xf numFmtId="3" fontId="6" fillId="38" borderId="105" xfId="47" applyNumberFormat="1" applyFont="1" applyFill="1" applyBorder="1" applyAlignment="1">
      <alignment horizontal="right" vertical="center"/>
      <protection/>
    </xf>
    <xf numFmtId="3" fontId="6" fillId="38" borderId="142" xfId="47" applyNumberFormat="1" applyFont="1" applyFill="1" applyBorder="1" applyAlignment="1">
      <alignment horizontal="right" vertical="center"/>
      <protection/>
    </xf>
    <xf numFmtId="3" fontId="6" fillId="38" borderId="143" xfId="47" applyNumberFormat="1" applyFont="1" applyFill="1" applyBorder="1" applyAlignment="1">
      <alignment horizontal="right" vertical="center"/>
      <protection/>
    </xf>
    <xf numFmtId="3" fontId="6" fillId="0" borderId="105" xfId="47" applyNumberFormat="1" applyFont="1" applyFill="1" applyBorder="1" applyAlignment="1">
      <alignment horizontal="right" vertical="center"/>
      <protection/>
    </xf>
    <xf numFmtId="3" fontId="6" fillId="0" borderId="142" xfId="47" applyNumberFormat="1" applyFont="1" applyFill="1" applyBorder="1" applyAlignment="1">
      <alignment horizontal="right" vertical="center"/>
      <protection/>
    </xf>
    <xf numFmtId="3" fontId="6" fillId="0" borderId="143" xfId="47" applyNumberFormat="1" applyFont="1" applyFill="1" applyBorder="1" applyAlignment="1">
      <alignment horizontal="right" vertical="center"/>
      <protection/>
    </xf>
    <xf numFmtId="3" fontId="6" fillId="0" borderId="109" xfId="47" applyNumberFormat="1" applyFont="1" applyFill="1" applyBorder="1" applyAlignment="1">
      <alignment horizontal="right" vertical="center"/>
      <protection/>
    </xf>
    <xf numFmtId="3" fontId="6" fillId="0" borderId="144" xfId="47" applyNumberFormat="1" applyFont="1" applyFill="1" applyBorder="1" applyAlignment="1">
      <alignment horizontal="right" vertical="center"/>
      <protection/>
    </xf>
    <xf numFmtId="3" fontId="6" fillId="0" borderId="145" xfId="47" applyNumberFormat="1" applyFont="1" applyFill="1" applyBorder="1" applyAlignment="1">
      <alignment horizontal="right" vertical="center"/>
      <protection/>
    </xf>
    <xf numFmtId="3" fontId="0" fillId="36" borderId="0" xfId="0" applyNumberFormat="1" applyFill="1" applyAlignment="1">
      <alignment horizontal="right"/>
    </xf>
    <xf numFmtId="3" fontId="6" fillId="13" borderId="105" xfId="47" applyNumberFormat="1" applyFont="1" applyFill="1" applyBorder="1" applyAlignment="1">
      <alignment horizontal="right" vertical="center"/>
      <protection/>
    </xf>
    <xf numFmtId="3" fontId="6" fillId="13" borderId="142" xfId="47" applyNumberFormat="1" applyFont="1" applyFill="1" applyBorder="1" applyAlignment="1">
      <alignment horizontal="right" vertical="center"/>
      <protection/>
    </xf>
    <xf numFmtId="3" fontId="6" fillId="13" borderId="143" xfId="47" applyNumberFormat="1" applyFont="1" applyFill="1" applyBorder="1" applyAlignment="1">
      <alignment horizontal="right" vertical="center"/>
      <protection/>
    </xf>
    <xf numFmtId="3" fontId="6" fillId="39" borderId="84" xfId="47" applyNumberFormat="1" applyFont="1" applyFill="1" applyBorder="1" applyAlignment="1">
      <alignment horizontal="right" vertical="center"/>
      <protection/>
    </xf>
    <xf numFmtId="3" fontId="6" fillId="39" borderId="85" xfId="47" applyNumberFormat="1" applyFont="1" applyFill="1" applyBorder="1" applyAlignment="1">
      <alignment horizontal="right" vertical="center"/>
      <protection/>
    </xf>
    <xf numFmtId="3" fontId="72" fillId="0" borderId="0" xfId="0" applyNumberFormat="1" applyFont="1" applyAlignment="1">
      <alignment horizontal="right" vertical="center"/>
    </xf>
    <xf numFmtId="3" fontId="6" fillId="39" borderId="99" xfId="47" applyNumberFormat="1" applyFont="1" applyFill="1" applyBorder="1" applyAlignment="1">
      <alignment horizontal="right" vertical="center"/>
      <protection/>
    </xf>
    <xf numFmtId="3" fontId="6" fillId="35" borderId="16" xfId="47" applyNumberFormat="1" applyFont="1" applyFill="1" applyBorder="1" applyAlignment="1">
      <alignment horizontal="right" vertical="center"/>
      <protection/>
    </xf>
    <xf numFmtId="3" fontId="6" fillId="35" borderId="34" xfId="47" applyNumberFormat="1" applyFont="1" applyFill="1" applyBorder="1" applyAlignment="1">
      <alignment horizontal="right" vertical="center"/>
      <protection/>
    </xf>
    <xf numFmtId="3" fontId="70" fillId="0" borderId="0" xfId="0" applyNumberFormat="1" applyFont="1" applyAlignment="1">
      <alignment horizontal="right" vertical="center"/>
    </xf>
    <xf numFmtId="3" fontId="6" fillId="35" borderId="35" xfId="47" applyNumberFormat="1" applyFont="1" applyFill="1" applyBorder="1" applyAlignment="1">
      <alignment horizontal="right" vertical="center"/>
      <protection/>
    </xf>
    <xf numFmtId="3" fontId="6" fillId="0" borderId="16" xfId="47" applyNumberFormat="1" applyFont="1" applyFill="1" applyBorder="1" applyAlignment="1">
      <alignment horizontal="right" vertical="center"/>
      <protection/>
    </xf>
    <xf numFmtId="3" fontId="6" fillId="0" borderId="34" xfId="47" applyNumberFormat="1" applyFont="1" applyFill="1" applyBorder="1" applyAlignment="1">
      <alignment horizontal="right" vertical="center"/>
      <protection/>
    </xf>
    <xf numFmtId="3" fontId="0" fillId="0" borderId="0" xfId="0" applyNumberFormat="1" applyAlignment="1">
      <alignment horizontal="right" vertical="center"/>
    </xf>
    <xf numFmtId="3" fontId="6" fillId="0" borderId="35" xfId="47" applyNumberFormat="1" applyFont="1" applyFill="1" applyBorder="1" applyAlignment="1">
      <alignment horizontal="right" vertical="center"/>
      <protection/>
    </xf>
    <xf numFmtId="3" fontId="6" fillId="39" borderId="16" xfId="47" applyNumberFormat="1" applyFont="1" applyFill="1" applyBorder="1" applyAlignment="1">
      <alignment horizontal="right" vertical="center"/>
      <protection/>
    </xf>
    <xf numFmtId="3" fontId="6" fillId="39" borderId="34" xfId="47" applyNumberFormat="1" applyFont="1" applyFill="1" applyBorder="1" applyAlignment="1">
      <alignment horizontal="right" vertical="center"/>
      <protection/>
    </xf>
    <xf numFmtId="3" fontId="6" fillId="39" borderId="35" xfId="47" applyNumberFormat="1" applyFont="1" applyFill="1" applyBorder="1" applyAlignment="1">
      <alignment horizontal="right" vertical="center"/>
      <protection/>
    </xf>
    <xf numFmtId="3" fontId="72" fillId="0" borderId="0" xfId="0" applyNumberFormat="1" applyFont="1" applyFill="1" applyAlignment="1">
      <alignment horizontal="right" vertical="center"/>
    </xf>
    <xf numFmtId="3" fontId="6" fillId="39" borderId="19" xfId="47" applyNumberFormat="1" applyFont="1" applyFill="1" applyBorder="1" applyAlignment="1">
      <alignment horizontal="right" vertical="center"/>
      <protection/>
    </xf>
    <xf numFmtId="3" fontId="6" fillId="39" borderId="31" xfId="47" applyNumberFormat="1" applyFont="1" applyFill="1" applyBorder="1" applyAlignment="1">
      <alignment horizontal="right" vertical="center"/>
      <protection/>
    </xf>
    <xf numFmtId="3" fontId="0" fillId="0" borderId="0" xfId="0" applyNumberFormat="1" applyFont="1" applyAlignment="1">
      <alignment horizontal="right" vertical="center"/>
    </xf>
    <xf numFmtId="3" fontId="6" fillId="39" borderId="18" xfId="47" applyNumberFormat="1" applyFont="1" applyFill="1" applyBorder="1" applyAlignment="1">
      <alignment horizontal="right" vertical="center"/>
      <protection/>
    </xf>
    <xf numFmtId="3" fontId="6" fillId="39" borderId="146" xfId="47" applyNumberFormat="1" applyFont="1" applyFill="1" applyBorder="1" applyAlignment="1">
      <alignment horizontal="right" vertical="center"/>
      <protection/>
    </xf>
    <xf numFmtId="3" fontId="6" fillId="39" borderId="147" xfId="47" applyNumberFormat="1" applyFont="1" applyFill="1" applyBorder="1" applyAlignment="1">
      <alignment horizontal="right" vertical="center"/>
      <protection/>
    </xf>
    <xf numFmtId="3" fontId="70" fillId="0" borderId="83" xfId="0" applyNumberFormat="1" applyFont="1" applyFill="1" applyBorder="1" applyAlignment="1">
      <alignment horizontal="right" vertical="center"/>
    </xf>
    <xf numFmtId="3" fontId="6" fillId="35" borderId="120" xfId="47" applyNumberFormat="1" applyFont="1" applyFill="1" applyBorder="1" applyAlignment="1">
      <alignment horizontal="right" vertical="center"/>
      <protection/>
    </xf>
    <xf numFmtId="3" fontId="6" fillId="35" borderId="148" xfId="47" applyNumberFormat="1" applyFont="1" applyFill="1" applyBorder="1" applyAlignment="1">
      <alignment horizontal="right" vertical="center"/>
      <protection/>
    </xf>
    <xf numFmtId="3" fontId="6" fillId="0" borderId="120" xfId="47" applyNumberFormat="1" applyFont="1" applyFill="1" applyBorder="1" applyAlignment="1">
      <alignment horizontal="right" vertical="center"/>
      <protection/>
    </xf>
    <xf numFmtId="3" fontId="6" fillId="0" borderId="148" xfId="47" applyNumberFormat="1" applyFont="1" applyFill="1" applyBorder="1" applyAlignment="1">
      <alignment horizontal="right" vertical="center"/>
      <protection/>
    </xf>
    <xf numFmtId="3" fontId="6" fillId="35" borderId="149" xfId="47" applyNumberFormat="1" applyFont="1" applyFill="1" applyBorder="1" applyAlignment="1">
      <alignment horizontal="right" vertical="center"/>
      <protection/>
    </xf>
    <xf numFmtId="3" fontId="72" fillId="0" borderId="22" xfId="0" applyNumberFormat="1" applyFont="1" applyBorder="1" applyAlignment="1">
      <alignment horizontal="right" vertical="center"/>
    </xf>
    <xf numFmtId="3" fontId="72" fillId="0" borderId="16" xfId="0" applyNumberFormat="1" applyFont="1" applyBorder="1" applyAlignment="1">
      <alignment horizontal="right" vertical="center"/>
    </xf>
    <xf numFmtId="3" fontId="72" fillId="0" borderId="83" xfId="0" applyNumberFormat="1" applyFont="1" applyFill="1" applyBorder="1" applyAlignment="1">
      <alignment horizontal="right" vertical="center"/>
    </xf>
    <xf numFmtId="3" fontId="72" fillId="0" borderId="35" xfId="0" applyNumberFormat="1" applyFont="1" applyBorder="1" applyAlignment="1">
      <alignment horizontal="right" vertical="center"/>
    </xf>
    <xf numFmtId="3" fontId="70" fillId="0" borderId="22" xfId="0" applyNumberFormat="1" applyFont="1" applyBorder="1" applyAlignment="1">
      <alignment horizontal="right" vertical="center"/>
    </xf>
    <xf numFmtId="3" fontId="70" fillId="0" borderId="16" xfId="0" applyNumberFormat="1" applyFont="1" applyBorder="1" applyAlignment="1">
      <alignment horizontal="right" vertical="center"/>
    </xf>
    <xf numFmtId="3" fontId="70" fillId="0" borderId="149" xfId="0" applyNumberFormat="1" applyFont="1" applyBorder="1" applyAlignment="1">
      <alignment horizontal="right" vertical="center"/>
    </xf>
    <xf numFmtId="3" fontId="70" fillId="0" borderId="35" xfId="0" applyNumberFormat="1" applyFont="1" applyBorder="1" applyAlignment="1">
      <alignment horizontal="right" vertical="center"/>
    </xf>
    <xf numFmtId="3" fontId="72" fillId="0" borderId="149" xfId="0" applyNumberFormat="1" applyFont="1" applyBorder="1" applyAlignment="1">
      <alignment horizontal="right" vertical="center"/>
    </xf>
    <xf numFmtId="3" fontId="70" fillId="0" borderId="49" xfId="0" applyNumberFormat="1" applyFont="1" applyBorder="1" applyAlignment="1">
      <alignment horizontal="right" vertical="center"/>
    </xf>
    <xf numFmtId="3" fontId="70" fillId="0" borderId="36" xfId="0" applyNumberFormat="1" applyFont="1" applyBorder="1" applyAlignment="1">
      <alignment horizontal="right" vertical="center"/>
    </xf>
    <xf numFmtId="3" fontId="70" fillId="0" borderId="150" xfId="0" applyNumberFormat="1" applyFont="1" applyBorder="1" applyAlignment="1">
      <alignment horizontal="right" vertical="center"/>
    </xf>
    <xf numFmtId="3" fontId="70" fillId="0" borderId="14" xfId="0" applyNumberFormat="1" applyFont="1" applyBorder="1" applyAlignment="1">
      <alignment horizontal="right" vertical="center"/>
    </xf>
    <xf numFmtId="3" fontId="6" fillId="39" borderId="120" xfId="47" applyNumberFormat="1" applyFont="1" applyFill="1" applyBorder="1" applyAlignment="1">
      <alignment horizontal="right" vertical="center"/>
      <protection/>
    </xf>
    <xf numFmtId="3" fontId="6" fillId="39" borderId="149" xfId="47" applyNumberFormat="1" applyFont="1" applyFill="1" applyBorder="1" applyAlignment="1">
      <alignment horizontal="right" vertical="center"/>
      <protection/>
    </xf>
    <xf numFmtId="3" fontId="6" fillId="37" borderId="18" xfId="47" applyNumberFormat="1" applyFont="1" applyFill="1" applyBorder="1" applyAlignment="1">
      <alignment horizontal="right" vertical="center"/>
      <protection/>
    </xf>
    <xf numFmtId="3" fontId="6" fillId="37" borderId="19" xfId="47" applyNumberFormat="1" applyFont="1" applyFill="1" applyBorder="1" applyAlignment="1">
      <alignment horizontal="right" vertical="center"/>
      <protection/>
    </xf>
    <xf numFmtId="3" fontId="6" fillId="37" borderId="151" xfId="47" applyNumberFormat="1" applyFont="1" applyFill="1" applyBorder="1" applyAlignment="1">
      <alignment horizontal="right" vertical="center"/>
      <protection/>
    </xf>
    <xf numFmtId="3" fontId="6" fillId="37" borderId="152" xfId="47" applyNumberFormat="1" applyFont="1" applyFill="1" applyBorder="1" applyAlignment="1">
      <alignment horizontal="right" vertical="center"/>
      <protection/>
    </xf>
    <xf numFmtId="3" fontId="6" fillId="37" borderId="31" xfId="47" applyNumberFormat="1" applyFont="1" applyFill="1" applyBorder="1" applyAlignment="1">
      <alignment horizontal="right" vertical="center"/>
      <protection/>
    </xf>
    <xf numFmtId="3" fontId="0" fillId="0" borderId="0" xfId="0" applyNumberFormat="1" applyFont="1" applyFill="1" applyBorder="1" applyAlignment="1">
      <alignment horizontal="right" vertical="center"/>
    </xf>
    <xf numFmtId="3" fontId="6" fillId="39" borderId="87" xfId="47" applyNumberFormat="1" applyFont="1" applyFill="1" applyBorder="1" applyAlignment="1">
      <alignment horizontal="right" vertical="center"/>
      <protection/>
    </xf>
    <xf numFmtId="3" fontId="6" fillId="35" borderId="22" xfId="47" applyNumberFormat="1" applyFont="1" applyFill="1" applyBorder="1" applyAlignment="1">
      <alignment horizontal="right" vertical="center"/>
      <protection/>
    </xf>
    <xf numFmtId="3" fontId="6" fillId="0" borderId="22" xfId="47" applyNumberFormat="1" applyFont="1" applyFill="1" applyBorder="1" applyAlignment="1">
      <alignment horizontal="right" vertical="center"/>
      <protection/>
    </xf>
    <xf numFmtId="3" fontId="6" fillId="39" borderId="22" xfId="47" applyNumberFormat="1" applyFont="1" applyFill="1" applyBorder="1" applyAlignment="1">
      <alignment horizontal="right" vertical="center"/>
      <protection/>
    </xf>
    <xf numFmtId="3" fontId="6" fillId="37" borderId="41" xfId="47" applyNumberFormat="1" applyFont="1" applyFill="1" applyBorder="1" applyAlignment="1">
      <alignment horizontal="right" vertical="center"/>
      <protection/>
    </xf>
    <xf numFmtId="3" fontId="6" fillId="0" borderId="149" xfId="47" applyNumberFormat="1" applyFont="1" applyFill="1" applyBorder="1" applyAlignment="1">
      <alignment horizontal="right" vertical="center"/>
      <protection/>
    </xf>
    <xf numFmtId="3" fontId="6" fillId="0" borderId="14" xfId="47" applyNumberFormat="1" applyFont="1" applyFill="1" applyBorder="1" applyAlignment="1">
      <alignment horizontal="right" vertical="center"/>
      <protection/>
    </xf>
    <xf numFmtId="3" fontId="6" fillId="0" borderId="36" xfId="47" applyNumberFormat="1" applyFont="1" applyFill="1" applyBorder="1" applyAlignment="1">
      <alignment horizontal="right" vertical="center"/>
      <protection/>
    </xf>
    <xf numFmtId="3" fontId="6" fillId="0" borderId="153" xfId="47" applyNumberFormat="1" applyFont="1" applyFill="1" applyBorder="1" applyAlignment="1">
      <alignment horizontal="right" vertical="center"/>
      <protection/>
    </xf>
    <xf numFmtId="3" fontId="6" fillId="0" borderId="49" xfId="47" applyNumberFormat="1" applyFont="1" applyFill="1" applyBorder="1" applyAlignment="1">
      <alignment horizontal="right" vertical="center"/>
      <protection/>
    </xf>
    <xf numFmtId="3" fontId="6" fillId="0" borderId="50" xfId="47" applyNumberFormat="1" applyFont="1" applyFill="1" applyBorder="1" applyAlignment="1">
      <alignment horizontal="right" vertical="center"/>
      <protection/>
    </xf>
    <xf numFmtId="3" fontId="6" fillId="39" borderId="151" xfId="47" applyNumberFormat="1" applyFont="1" applyFill="1" applyBorder="1" applyAlignment="1">
      <alignment horizontal="right" vertical="center"/>
      <protection/>
    </xf>
    <xf numFmtId="3" fontId="6" fillId="39" borderId="41" xfId="47" applyNumberFormat="1" applyFont="1" applyFill="1" applyBorder="1" applyAlignment="1">
      <alignment horizontal="right" vertical="center"/>
      <protection/>
    </xf>
    <xf numFmtId="3" fontId="12" fillId="0" borderId="131" xfId="50" applyNumberFormat="1" applyFont="1" applyBorder="1" applyAlignment="1" applyProtection="1">
      <alignment horizontal="right" vertical="center"/>
      <protection locked="0"/>
    </xf>
    <xf numFmtId="3" fontId="12" fillId="0" borderId="55" xfId="50" applyNumberFormat="1" applyFont="1" applyBorder="1" applyAlignment="1" applyProtection="1">
      <alignment horizontal="right" vertical="center"/>
      <protection locked="0"/>
    </xf>
    <xf numFmtId="3" fontId="12" fillId="0" borderId="27" xfId="50" applyNumberFormat="1" applyFont="1" applyBorder="1" applyAlignment="1">
      <alignment horizontal="right" vertical="center"/>
      <protection/>
    </xf>
    <xf numFmtId="3" fontId="12" fillId="0" borderId="28" xfId="50" applyNumberFormat="1" applyFont="1" applyBorder="1" applyAlignment="1">
      <alignment horizontal="right" vertical="center"/>
      <protection/>
    </xf>
    <xf numFmtId="3" fontId="6" fillId="0" borderId="28" xfId="47" applyNumberFormat="1" applyFont="1" applyFill="1" applyBorder="1" applyAlignment="1">
      <alignment horizontal="right" vertical="center"/>
      <protection/>
    </xf>
    <xf numFmtId="3" fontId="6" fillId="0" borderId="55" xfId="47" applyNumberFormat="1" applyFont="1" applyFill="1" applyBorder="1" applyAlignment="1">
      <alignment horizontal="right" vertical="center"/>
      <protection/>
    </xf>
    <xf numFmtId="3" fontId="12" fillId="0" borderId="0" xfId="50" applyNumberFormat="1" applyFont="1" applyAlignment="1">
      <alignment horizontal="right" vertical="center"/>
      <protection/>
    </xf>
    <xf numFmtId="3" fontId="12" fillId="0" borderId="48" xfId="50" applyNumberFormat="1" applyFont="1" applyBorder="1" applyAlignment="1">
      <alignment horizontal="right" vertical="center"/>
      <protection/>
    </xf>
    <xf numFmtId="3" fontId="12" fillId="0" borderId="15" xfId="50" applyNumberFormat="1" applyFont="1" applyBorder="1" applyAlignment="1">
      <alignment horizontal="right" vertical="center"/>
      <protection/>
    </xf>
    <xf numFmtId="3" fontId="6" fillId="0" borderId="21" xfId="50" applyNumberFormat="1" applyFont="1" applyBorder="1" applyAlignment="1" applyProtection="1">
      <alignment horizontal="right" vertical="center"/>
      <protection locked="0"/>
    </xf>
    <xf numFmtId="3" fontId="6" fillId="0" borderId="33" xfId="50" applyNumberFormat="1" applyFont="1" applyBorder="1" applyAlignment="1" applyProtection="1">
      <alignment horizontal="right" vertical="center"/>
      <protection locked="0"/>
    </xf>
    <xf numFmtId="3" fontId="6" fillId="0" borderId="35" xfId="50" applyNumberFormat="1" applyFont="1" applyBorder="1" applyAlignment="1">
      <alignment horizontal="right" vertical="center"/>
      <protection/>
    </xf>
    <xf numFmtId="3" fontId="6" fillId="0" borderId="16" xfId="50" applyNumberFormat="1" applyFont="1" applyBorder="1" applyAlignment="1">
      <alignment horizontal="right" vertical="center"/>
      <protection/>
    </xf>
    <xf numFmtId="3" fontId="6" fillId="0" borderId="0" xfId="50" applyNumberFormat="1" applyFont="1" applyAlignment="1">
      <alignment horizontal="right" vertical="center"/>
      <protection/>
    </xf>
    <xf numFmtId="3" fontId="6" fillId="0" borderId="22" xfId="50" applyNumberFormat="1" applyFont="1" applyBorder="1" applyAlignment="1" applyProtection="1">
      <alignment horizontal="right" vertical="center"/>
      <protection locked="0"/>
    </xf>
    <xf numFmtId="3" fontId="6" fillId="0" borderId="34" xfId="50" applyNumberFormat="1" applyFont="1" applyBorder="1" applyAlignment="1" applyProtection="1">
      <alignment horizontal="right" vertical="center"/>
      <protection locked="0"/>
    </xf>
    <xf numFmtId="3" fontId="6" fillId="0" borderId="49" xfId="50" applyNumberFormat="1" applyFont="1" applyBorder="1" applyAlignment="1" applyProtection="1">
      <alignment horizontal="right" vertical="center"/>
      <protection locked="0"/>
    </xf>
    <xf numFmtId="3" fontId="6" fillId="0" borderId="50" xfId="50" applyNumberFormat="1" applyFont="1" applyBorder="1" applyAlignment="1" applyProtection="1">
      <alignment horizontal="right" vertical="center"/>
      <protection locked="0"/>
    </xf>
    <xf numFmtId="3" fontId="6" fillId="0" borderId="14" xfId="50" applyNumberFormat="1" applyFont="1" applyBorder="1" applyAlignment="1">
      <alignment horizontal="right" vertical="center"/>
      <protection/>
    </xf>
    <xf numFmtId="3" fontId="6" fillId="0" borderId="36" xfId="50" applyNumberFormat="1" applyFont="1" applyBorder="1" applyAlignment="1">
      <alignment horizontal="right" vertical="center"/>
      <protection/>
    </xf>
    <xf numFmtId="3" fontId="6" fillId="0" borderId="30" xfId="50" applyNumberFormat="1" applyFont="1" applyBorder="1" applyAlignment="1">
      <alignment horizontal="right" vertical="center"/>
      <protection/>
    </xf>
    <xf numFmtId="3" fontId="6" fillId="0" borderId="25" xfId="50" applyNumberFormat="1" applyFont="1" applyBorder="1" applyAlignment="1">
      <alignment horizontal="right" vertical="center"/>
      <protection/>
    </xf>
    <xf numFmtId="3" fontId="22" fillId="39" borderId="38" xfId="47" applyNumberFormat="1" applyFont="1" applyFill="1" applyBorder="1" applyAlignment="1" applyProtection="1">
      <alignment horizontal="right" vertical="center"/>
      <protection locked="0"/>
    </xf>
    <xf numFmtId="3" fontId="22" fillId="0" borderId="0" xfId="50" applyNumberFormat="1" applyFont="1" applyAlignment="1">
      <alignment horizontal="right" vertical="center"/>
      <protection/>
    </xf>
    <xf numFmtId="0" fontId="12" fillId="0" borderId="0" xfId="0" applyFont="1" applyAlignment="1">
      <alignment horizontal="left" vertical="center" wrapText="1"/>
    </xf>
    <xf numFmtId="0" fontId="70" fillId="0" borderId="29" xfId="0" applyFont="1" applyBorder="1" applyAlignment="1">
      <alignment vertical="center"/>
    </xf>
    <xf numFmtId="0" fontId="70" fillId="0" borderId="29" xfId="0" applyFont="1" applyBorder="1" applyAlignment="1">
      <alignment horizontal="center" vertical="center"/>
    </xf>
    <xf numFmtId="0" fontId="70" fillId="0" borderId="29" xfId="0" applyFont="1" applyBorder="1" applyAlignment="1">
      <alignment horizontal="center" vertical="center"/>
    </xf>
    <xf numFmtId="0" fontId="72" fillId="39" borderId="29" xfId="0" applyFont="1" applyFill="1" applyBorder="1" applyAlignment="1">
      <alignment vertical="center"/>
    </xf>
    <xf numFmtId="49" fontId="72" fillId="39" borderId="29" xfId="0" applyNumberFormat="1" applyFont="1" applyFill="1" applyBorder="1" applyAlignment="1">
      <alignment horizontal="right" vertical="center"/>
    </xf>
    <xf numFmtId="0" fontId="72" fillId="39" borderId="29" xfId="0" applyFont="1" applyFill="1" applyBorder="1" applyAlignment="1">
      <alignment horizontal="right" vertical="center"/>
    </xf>
    <xf numFmtId="0" fontId="70" fillId="0" borderId="20" xfId="0" applyFont="1" applyBorder="1" applyAlignment="1">
      <alignment vertical="center"/>
    </xf>
    <xf numFmtId="49" fontId="70" fillId="0" borderId="20" xfId="0" applyNumberFormat="1" applyFont="1" applyBorder="1" applyAlignment="1">
      <alignment horizontal="right" vertical="center"/>
    </xf>
    <xf numFmtId="0" fontId="70" fillId="0" borderId="20" xfId="0" applyFont="1" applyBorder="1" applyAlignment="1">
      <alignment horizontal="right" vertical="center"/>
    </xf>
    <xf numFmtId="0" fontId="70" fillId="0" borderId="11" xfId="0" applyFont="1" applyBorder="1" applyAlignment="1">
      <alignment vertical="center"/>
    </xf>
    <xf numFmtId="49" fontId="70" fillId="0" borderId="11" xfId="0" applyNumberFormat="1" applyFont="1" applyBorder="1" applyAlignment="1">
      <alignment horizontal="right" vertical="center"/>
    </xf>
    <xf numFmtId="0" fontId="70" fillId="0" borderId="11" xfId="0" applyFont="1" applyBorder="1" applyAlignment="1">
      <alignment horizontal="right" vertical="center"/>
    </xf>
    <xf numFmtId="0" fontId="70" fillId="0" borderId="12" xfId="0" applyFont="1" applyBorder="1" applyAlignment="1">
      <alignment vertical="center"/>
    </xf>
    <xf numFmtId="49" fontId="70" fillId="0" borderId="12" xfId="0" applyNumberFormat="1" applyFont="1" applyBorder="1" applyAlignment="1">
      <alignment horizontal="right" vertical="center"/>
    </xf>
    <xf numFmtId="0" fontId="70" fillId="0" borderId="12" xfId="0" applyFont="1" applyBorder="1" applyAlignment="1">
      <alignment horizontal="right" vertical="center"/>
    </xf>
    <xf numFmtId="0" fontId="70" fillId="0" borderId="154" xfId="0" applyFont="1" applyBorder="1" applyAlignment="1">
      <alignment vertical="center"/>
    </xf>
    <xf numFmtId="49" fontId="70" fillId="0" borderId="154" xfId="0" applyNumberFormat="1" applyFont="1" applyBorder="1" applyAlignment="1">
      <alignment horizontal="right" vertical="center"/>
    </xf>
    <xf numFmtId="0" fontId="70" fillId="0" borderId="154" xfId="0" applyFont="1" applyBorder="1" applyAlignment="1">
      <alignment horizontal="right" vertical="center"/>
    </xf>
    <xf numFmtId="49" fontId="70" fillId="39" borderId="29" xfId="0" applyNumberFormat="1" applyFont="1" applyFill="1" applyBorder="1" applyAlignment="1">
      <alignment horizontal="right" vertical="center"/>
    </xf>
    <xf numFmtId="0" fontId="70" fillId="39" borderId="29" xfId="0" applyFont="1" applyFill="1" applyBorder="1" applyAlignment="1">
      <alignment horizontal="right" vertical="center"/>
    </xf>
    <xf numFmtId="0" fontId="72" fillId="0" borderId="20" xfId="0" applyFont="1" applyBorder="1" applyAlignment="1">
      <alignment vertical="center"/>
    </xf>
    <xf numFmtId="0" fontId="72" fillId="0" borderId="51" xfId="0" applyFont="1" applyBorder="1" applyAlignment="1">
      <alignment vertical="center"/>
    </xf>
    <xf numFmtId="49" fontId="70" fillId="0" borderId="51" xfId="0" applyNumberFormat="1" applyFont="1" applyBorder="1" applyAlignment="1">
      <alignment horizontal="right" vertical="center"/>
    </xf>
    <xf numFmtId="0" fontId="70" fillId="0" borderId="51" xfId="0" applyFont="1" applyBorder="1" applyAlignment="1">
      <alignment horizontal="right" vertical="center"/>
    </xf>
    <xf numFmtId="3" fontId="22" fillId="39" borderId="37" xfId="47" applyNumberFormat="1" applyFont="1" applyFill="1" applyBorder="1" applyAlignment="1" applyProtection="1">
      <alignment horizontal="left" vertical="center"/>
      <protection locked="0"/>
    </xf>
    <xf numFmtId="0" fontId="6" fillId="0" borderId="11" xfId="47" applyFont="1" applyBorder="1" applyAlignment="1" applyProtection="1">
      <alignment vertical="center"/>
      <protection locked="0"/>
    </xf>
    <xf numFmtId="0" fontId="6" fillId="36" borderId="73" xfId="47" applyFont="1" applyFill="1" applyBorder="1" applyAlignment="1">
      <alignment horizontal="center" vertical="center" wrapText="1"/>
      <protection/>
    </xf>
    <xf numFmtId="0" fontId="6" fillId="35" borderId="13" xfId="47" applyFont="1" applyFill="1" applyBorder="1" applyAlignment="1">
      <alignment horizontal="center" vertical="center"/>
      <protection/>
    </xf>
    <xf numFmtId="0" fontId="6" fillId="0" borderId="155" xfId="47" applyFont="1" applyBorder="1" applyAlignment="1">
      <alignment horizontal="center" vertical="center"/>
      <protection/>
    </xf>
    <xf numFmtId="0" fontId="6" fillId="0" borderId="156" xfId="47" applyFont="1" applyBorder="1" applyAlignment="1">
      <alignment horizontal="center" vertical="center"/>
      <protection/>
    </xf>
    <xf numFmtId="0" fontId="6" fillId="0" borderId="157" xfId="47" applyFont="1" applyBorder="1" applyAlignment="1">
      <alignment horizontal="center" vertical="center"/>
      <protection/>
    </xf>
    <xf numFmtId="0" fontId="10" fillId="0" borderId="17" xfId="48" applyFont="1" applyBorder="1" applyAlignment="1">
      <alignment vertical="center" wrapText="1"/>
      <protection/>
    </xf>
    <xf numFmtId="0" fontId="10" fillId="0" borderId="37" xfId="48" applyFont="1" applyBorder="1" applyAlignment="1">
      <alignment vertical="center" wrapText="1"/>
      <protection/>
    </xf>
    <xf numFmtId="0" fontId="10" fillId="0" borderId="38" xfId="48" applyFont="1" applyBorder="1" applyAlignment="1">
      <alignment vertical="center" wrapText="1"/>
      <protection/>
    </xf>
    <xf numFmtId="0" fontId="7" fillId="0" borderId="17" xfId="48" applyFont="1" applyFill="1" applyBorder="1" applyAlignment="1">
      <alignment horizontal="center" vertical="center" wrapText="1"/>
      <protection/>
    </xf>
    <xf numFmtId="0" fontId="7" fillId="0" borderId="37" xfId="48" applyFont="1" applyFill="1" applyBorder="1" applyAlignment="1">
      <alignment horizontal="center" vertical="center" wrapText="1"/>
      <protection/>
    </xf>
    <xf numFmtId="0" fontId="7" fillId="0" borderId="38" xfId="48" applyFont="1" applyFill="1" applyBorder="1" applyAlignment="1">
      <alignment horizontal="center" vertical="center" wrapText="1"/>
      <protection/>
    </xf>
    <xf numFmtId="49" fontId="6" fillId="0" borderId="17" xfId="48" applyNumberFormat="1" applyFont="1" applyBorder="1" applyAlignment="1">
      <alignment horizontal="center" vertical="center" wrapText="1"/>
      <protection/>
    </xf>
    <xf numFmtId="49" fontId="6" fillId="0" borderId="41" xfId="48" applyNumberFormat="1" applyFont="1" applyBorder="1" applyAlignment="1">
      <alignment horizontal="center" vertical="center" wrapText="1"/>
      <protection/>
    </xf>
    <xf numFmtId="49" fontId="6" fillId="0" borderId="98" xfId="48" applyNumberFormat="1" applyFont="1" applyBorder="1" applyAlignment="1">
      <alignment horizontal="center" vertical="center" wrapText="1"/>
      <protection/>
    </xf>
    <xf numFmtId="49" fontId="6" fillId="0" borderId="131" xfId="48" applyNumberFormat="1" applyFont="1" applyBorder="1" applyAlignment="1">
      <alignment horizontal="center" vertical="center" wrapText="1"/>
      <protection/>
    </xf>
    <xf numFmtId="0" fontId="7" fillId="0" borderId="0" xfId="47" applyFont="1" applyAlignment="1" applyProtection="1">
      <alignment horizontal="left" vertical="center"/>
      <protection locked="0"/>
    </xf>
    <xf numFmtId="0" fontId="6" fillId="0" borderId="113" xfId="48" applyFont="1" applyBorder="1" applyAlignment="1">
      <alignment horizontal="center" vertical="center"/>
      <protection/>
    </xf>
    <xf numFmtId="3" fontId="6" fillId="0" borderId="110" xfId="48" applyNumberFormat="1" applyFont="1" applyBorder="1" applyAlignment="1">
      <alignment horizontal="center" vertical="center"/>
      <protection/>
    </xf>
    <xf numFmtId="3" fontId="6" fillId="0" borderId="114" xfId="48" applyNumberFormat="1" applyFont="1" applyBorder="1" applyAlignment="1">
      <alignment horizontal="center" vertical="center"/>
      <protection/>
    </xf>
    <xf numFmtId="0" fontId="7" fillId="0" borderId="17" xfId="48" applyFont="1" applyBorder="1" applyAlignment="1">
      <alignment horizontal="center" vertical="center" wrapText="1"/>
      <protection/>
    </xf>
    <xf numFmtId="0" fontId="7" fillId="0" borderId="37" xfId="48" applyFont="1" applyBorder="1" applyAlignment="1">
      <alignment horizontal="center" vertical="center" wrapText="1"/>
      <protection/>
    </xf>
    <xf numFmtId="0" fontId="7" fillId="0" borderId="38" xfId="48" applyFont="1" applyBorder="1" applyAlignment="1">
      <alignment horizontal="center" vertical="center" wrapText="1"/>
      <protection/>
    </xf>
    <xf numFmtId="0" fontId="8" fillId="0" borderId="17" xfId="48" applyFont="1" applyBorder="1" applyAlignment="1">
      <alignment horizontal="left" vertical="center" wrapText="1"/>
      <protection/>
    </xf>
    <xf numFmtId="0" fontId="8" fillId="0" borderId="37" xfId="48" applyFont="1" applyBorder="1" applyAlignment="1">
      <alignment horizontal="left" vertical="center" wrapText="1"/>
      <protection/>
    </xf>
    <xf numFmtId="0" fontId="8" fillId="0" borderId="38" xfId="48" applyFont="1" applyBorder="1" applyAlignment="1">
      <alignment horizontal="left" vertical="center" wrapText="1"/>
      <protection/>
    </xf>
    <xf numFmtId="3" fontId="8" fillId="0" borderId="44" xfId="48" applyNumberFormat="1" applyFont="1" applyBorder="1" applyAlignment="1">
      <alignment horizontal="center" vertical="center" wrapText="1"/>
      <protection/>
    </xf>
    <xf numFmtId="3" fontId="8" fillId="0" borderId="66" xfId="48" applyNumberFormat="1" applyFont="1" applyBorder="1" applyAlignment="1">
      <alignment horizontal="center" vertical="center" wrapText="1"/>
      <protection/>
    </xf>
    <xf numFmtId="0" fontId="6" fillId="0" borderId="13" xfId="48" applyFont="1" applyBorder="1" applyAlignment="1">
      <alignment horizontal="center" vertical="center" wrapText="1"/>
      <protection/>
    </xf>
    <xf numFmtId="0" fontId="6" fillId="0" borderId="61" xfId="48" applyFont="1" applyBorder="1" applyAlignment="1">
      <alignment horizontal="center" vertical="center" wrapText="1"/>
      <protection/>
    </xf>
    <xf numFmtId="0" fontId="6" fillId="0" borderId="22" xfId="48" applyFont="1" applyBorder="1" applyAlignment="1">
      <alignment horizontal="center" vertical="center" wrapText="1"/>
      <protection/>
    </xf>
    <xf numFmtId="0" fontId="7" fillId="0" borderId="0" xfId="48" applyFont="1" applyBorder="1" applyAlignment="1">
      <alignment horizontal="left" vertical="center" wrapText="1"/>
      <protection/>
    </xf>
    <xf numFmtId="0" fontId="6" fillId="0" borderId="113" xfId="48" applyFont="1" applyBorder="1" applyAlignment="1">
      <alignment horizontal="center" vertical="center" wrapText="1"/>
      <protection/>
    </xf>
    <xf numFmtId="0" fontId="8" fillId="0" borderId="98" xfId="48" applyFont="1" applyBorder="1" applyAlignment="1">
      <alignment horizontal="center" vertical="center" wrapText="1"/>
      <protection/>
    </xf>
    <xf numFmtId="0" fontId="8" fillId="0" borderId="88" xfId="48" applyFont="1" applyBorder="1" applyAlignment="1">
      <alignment horizontal="center" vertical="center" wrapText="1"/>
      <protection/>
    </xf>
    <xf numFmtId="3" fontId="6" fillId="0" borderId="45" xfId="48" applyNumberFormat="1" applyFont="1" applyBorder="1" applyAlignment="1">
      <alignment horizontal="center" vertical="center"/>
      <protection/>
    </xf>
    <xf numFmtId="3" fontId="6" fillId="0" borderId="65" xfId="48" applyNumberFormat="1" applyFont="1" applyBorder="1" applyAlignment="1">
      <alignment horizontal="center" vertical="center"/>
      <protection/>
    </xf>
    <xf numFmtId="0" fontId="6" fillId="0" borderId="0" xfId="47" applyFont="1" applyAlignment="1" applyProtection="1">
      <alignment vertical="center" wrapText="1"/>
      <protection locked="0"/>
    </xf>
    <xf numFmtId="0" fontId="72" fillId="0" borderId="98" xfId="0" applyFont="1" applyBorder="1" applyAlignment="1">
      <alignment horizontal="center" vertical="center"/>
    </xf>
    <xf numFmtId="0" fontId="72" fillId="0" borderId="88" xfId="0" applyFont="1" applyBorder="1" applyAlignment="1">
      <alignment horizontal="center" vertical="center"/>
    </xf>
    <xf numFmtId="0" fontId="72" fillId="0" borderId="71" xfId="0" applyFont="1" applyBorder="1" applyAlignment="1">
      <alignment horizontal="center" vertical="center"/>
    </xf>
    <xf numFmtId="0" fontId="72" fillId="0" borderId="98" xfId="0" applyFont="1" applyFill="1" applyBorder="1" applyAlignment="1">
      <alignment horizontal="center" vertical="center"/>
    </xf>
    <xf numFmtId="0" fontId="72" fillId="0" borderId="88" xfId="0" applyFont="1" applyFill="1" applyBorder="1" applyAlignment="1">
      <alignment horizontal="center" vertical="center"/>
    </xf>
    <xf numFmtId="0" fontId="72" fillId="0" borderId="71" xfId="0" applyFont="1" applyFill="1" applyBorder="1" applyAlignment="1">
      <alignment horizontal="center" vertical="center"/>
    </xf>
    <xf numFmtId="0" fontId="8" fillId="13" borderId="27" xfId="47" applyFont="1" applyFill="1" applyBorder="1" applyAlignment="1">
      <alignment horizontal="center" vertical="center"/>
      <protection/>
    </xf>
    <xf numFmtId="0" fontId="8" fillId="13" borderId="55" xfId="47" applyFont="1" applyFill="1" applyBorder="1" applyAlignment="1">
      <alignment horizontal="center" vertical="center"/>
      <protection/>
    </xf>
    <xf numFmtId="0" fontId="6" fillId="37" borderId="103" xfId="49" applyFont="1" applyFill="1" applyBorder="1" applyAlignment="1">
      <alignment horizontal="left" vertical="center"/>
      <protection/>
    </xf>
    <xf numFmtId="0" fontId="6" fillId="37" borderId="104" xfId="49" applyFont="1" applyFill="1" applyBorder="1" applyAlignment="1">
      <alignment horizontal="left" vertical="center"/>
      <protection/>
    </xf>
    <xf numFmtId="0" fontId="8" fillId="13" borderId="158" xfId="49" applyFont="1" applyFill="1" applyBorder="1" applyAlignment="1">
      <alignment horizontal="left" vertical="center"/>
      <protection/>
    </xf>
    <xf numFmtId="0" fontId="8" fillId="13" borderId="159" xfId="49" applyFont="1" applyFill="1" applyBorder="1" applyAlignment="1">
      <alignment horizontal="left" vertical="center"/>
      <protection/>
    </xf>
    <xf numFmtId="0" fontId="8" fillId="13" borderId="160" xfId="49" applyFont="1" applyFill="1" applyBorder="1" applyAlignment="1">
      <alignment horizontal="left" vertical="center"/>
      <protection/>
    </xf>
    <xf numFmtId="0" fontId="8" fillId="0" borderId="77" xfId="47" applyFont="1" applyFill="1" applyBorder="1" applyAlignment="1">
      <alignment horizontal="center" vertical="center"/>
      <protection/>
    </xf>
    <xf numFmtId="0" fontId="8" fillId="0" borderId="39" xfId="47" applyFont="1" applyFill="1" applyBorder="1" applyAlignment="1">
      <alignment horizontal="center" vertical="center"/>
      <protection/>
    </xf>
    <xf numFmtId="0" fontId="8" fillId="0" borderId="161" xfId="47" applyFont="1" applyFill="1" applyBorder="1" applyAlignment="1">
      <alignment horizontal="center" vertical="center"/>
      <protection/>
    </xf>
    <xf numFmtId="0" fontId="8" fillId="0" borderId="73"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111" xfId="47" applyFont="1" applyFill="1" applyBorder="1" applyAlignment="1">
      <alignment horizontal="center" vertical="center"/>
      <protection/>
    </xf>
    <xf numFmtId="0" fontId="8" fillId="0" borderId="46" xfId="47" applyFont="1" applyFill="1" applyBorder="1" applyAlignment="1">
      <alignment horizontal="center" vertical="center"/>
      <protection/>
    </xf>
    <xf numFmtId="0" fontId="8" fillId="0" borderId="113" xfId="47" applyFont="1" applyFill="1" applyBorder="1" applyAlignment="1">
      <alignment horizontal="center" vertical="center"/>
      <protection/>
    </xf>
    <xf numFmtId="0" fontId="8" fillId="0" borderId="100" xfId="47" applyFont="1" applyFill="1" applyBorder="1" applyAlignment="1">
      <alignment horizontal="center" vertical="center"/>
      <protection/>
    </xf>
    <xf numFmtId="0" fontId="6" fillId="0" borderId="98" xfId="47" applyFont="1" applyFill="1" applyBorder="1" applyAlignment="1">
      <alignment horizontal="center" vertical="center" wrapText="1"/>
      <protection/>
    </xf>
    <xf numFmtId="0" fontId="6" fillId="0" borderId="13" xfId="47" applyFont="1" applyFill="1" applyBorder="1" applyAlignment="1">
      <alignment horizontal="center" vertical="center" wrapText="1"/>
      <protection/>
    </xf>
    <xf numFmtId="0" fontId="6" fillId="0" borderId="162" xfId="47" applyFont="1" applyFill="1" applyBorder="1" applyAlignment="1">
      <alignment horizontal="center" vertical="center" wrapText="1"/>
      <protection/>
    </xf>
    <xf numFmtId="0" fontId="8" fillId="13" borderId="28" xfId="47" applyFont="1" applyFill="1" applyBorder="1" applyAlignment="1">
      <alignment horizontal="center" vertical="center"/>
      <protection/>
    </xf>
    <xf numFmtId="0" fontId="6" fillId="36" borderId="0" xfId="47" applyFont="1" applyFill="1" applyAlignment="1">
      <alignment horizontal="left" vertical="center" wrapText="1"/>
      <protection/>
    </xf>
    <xf numFmtId="0" fontId="8" fillId="13" borderId="163" xfId="49" applyFont="1" applyFill="1" applyBorder="1" applyAlignment="1">
      <alignment horizontal="left" vertical="center"/>
      <protection/>
    </xf>
    <xf numFmtId="0" fontId="8" fillId="13" borderId="164" xfId="49" applyFont="1" applyFill="1" applyBorder="1" applyAlignment="1">
      <alignment horizontal="left" vertical="center"/>
      <protection/>
    </xf>
    <xf numFmtId="0" fontId="8" fillId="13" borderId="165" xfId="49" applyFont="1" applyFill="1" applyBorder="1" applyAlignment="1">
      <alignment horizontal="left" vertical="center"/>
      <protection/>
    </xf>
    <xf numFmtId="0" fontId="13" fillId="35" borderId="16" xfId="0" applyFont="1" applyFill="1" applyBorder="1" applyAlignment="1">
      <alignment horizontal="left" vertical="center"/>
    </xf>
    <xf numFmtId="0" fontId="13" fillId="35" borderId="34" xfId="0" applyFont="1" applyFill="1" applyBorder="1" applyAlignment="1">
      <alignment horizontal="left" vertical="center"/>
    </xf>
    <xf numFmtId="0" fontId="13" fillId="35" borderId="61" xfId="0" applyFont="1" applyFill="1" applyBorder="1" applyAlignment="1">
      <alignment horizontal="left" vertical="center"/>
    </xf>
    <xf numFmtId="0" fontId="13" fillId="35" borderId="66" xfId="0" applyFont="1" applyFill="1" applyBorder="1" applyAlignment="1">
      <alignment horizontal="left" vertical="center"/>
    </xf>
    <xf numFmtId="0" fontId="12" fillId="0" borderId="166" xfId="0" applyFont="1" applyBorder="1" applyAlignment="1">
      <alignment horizontal="center" vertical="center" wrapText="1" shrinkToFit="1"/>
    </xf>
    <xf numFmtId="0" fontId="12" fillId="0" borderId="39" xfId="0" applyFont="1" applyBorder="1" applyAlignment="1">
      <alignment horizontal="center" vertical="center" wrapText="1" shrinkToFit="1"/>
    </xf>
    <xf numFmtId="0" fontId="12" fillId="0" borderId="87" xfId="0" applyFont="1" applyBorder="1" applyAlignment="1">
      <alignment horizontal="center" vertical="center" wrapText="1" shrinkToFit="1"/>
    </xf>
    <xf numFmtId="0" fontId="13" fillId="39" borderId="61" xfId="0" applyFont="1" applyFill="1" applyBorder="1" applyAlignment="1">
      <alignment horizontal="left" vertical="center"/>
    </xf>
    <xf numFmtId="0" fontId="13" fillId="39" borderId="66" xfId="0" applyFont="1" applyFill="1" applyBorder="1" applyAlignment="1">
      <alignment horizontal="left" vertical="center"/>
    </xf>
    <xf numFmtId="0" fontId="12" fillId="0" borderId="0" xfId="0" applyFont="1" applyAlignment="1">
      <alignment horizontal="left" vertical="center" wrapText="1"/>
    </xf>
    <xf numFmtId="0" fontId="12" fillId="0" borderId="28" xfId="0" applyFont="1" applyBorder="1" applyAlignment="1">
      <alignment horizontal="center" vertical="center" wrapText="1" shrinkToFit="1"/>
    </xf>
    <xf numFmtId="0" fontId="70" fillId="0" borderId="39" xfId="0" applyFont="1" applyBorder="1" applyAlignment="1">
      <alignment horizontal="center" vertical="center"/>
    </xf>
    <xf numFmtId="0" fontId="70" fillId="0" borderId="161" xfId="0" applyFont="1" applyBorder="1" applyAlignment="1">
      <alignment horizontal="center" vertical="center"/>
    </xf>
    <xf numFmtId="0" fontId="70" fillId="0" borderId="0" xfId="0" applyFont="1" applyBorder="1" applyAlignment="1">
      <alignment horizontal="center" vertical="center"/>
    </xf>
    <xf numFmtId="0" fontId="70" fillId="0" borderId="111" xfId="0" applyFont="1" applyBorder="1" applyAlignment="1">
      <alignment horizontal="center" vertical="center"/>
    </xf>
    <xf numFmtId="0" fontId="70" fillId="0" borderId="113" xfId="0" applyFont="1" applyBorder="1" applyAlignment="1">
      <alignment horizontal="center" vertical="center"/>
    </xf>
    <xf numFmtId="0" fontId="70" fillId="0" borderId="100" xfId="0" applyFont="1" applyBorder="1" applyAlignment="1">
      <alignment horizontal="center" vertical="center"/>
    </xf>
    <xf numFmtId="0" fontId="12" fillId="0" borderId="85" xfId="0" applyFont="1" applyBorder="1" applyAlignment="1">
      <alignment horizontal="center" vertical="center" wrapText="1" shrinkToFit="1"/>
    </xf>
    <xf numFmtId="0" fontId="12" fillId="0" borderId="33" xfId="0" applyFont="1" applyBorder="1" applyAlignment="1">
      <alignment horizontal="center" vertical="center" wrapText="1" shrinkToFit="1"/>
    </xf>
    <xf numFmtId="0" fontId="13" fillId="0" borderId="85" xfId="0" applyFont="1" applyBorder="1" applyAlignment="1">
      <alignment horizontal="center" vertical="center" wrapText="1" shrinkToFit="1"/>
    </xf>
    <xf numFmtId="0" fontId="13" fillId="0" borderId="33" xfId="0" applyFont="1" applyBorder="1" applyAlignment="1">
      <alignment horizontal="center" vertical="center" wrapText="1" shrinkToFit="1"/>
    </xf>
    <xf numFmtId="0" fontId="12" fillId="0" borderId="99" xfId="0" applyFont="1" applyFill="1" applyBorder="1" applyAlignment="1">
      <alignment horizontal="center" vertical="center" wrapText="1" shrinkToFit="1"/>
    </xf>
    <xf numFmtId="0" fontId="12" fillId="0" borderId="48" xfId="0" applyFont="1" applyFill="1" applyBorder="1" applyAlignment="1">
      <alignment horizontal="center" vertical="center" wrapText="1" shrinkToFit="1"/>
    </xf>
    <xf numFmtId="0" fontId="13" fillId="35" borderId="44" xfId="0" applyFont="1" applyFill="1" applyBorder="1" applyAlignment="1">
      <alignment horizontal="left" vertical="center"/>
    </xf>
    <xf numFmtId="0" fontId="70" fillId="0" borderId="99" xfId="0" applyFont="1" applyBorder="1" applyAlignment="1">
      <alignment horizontal="center" vertical="center" wrapText="1"/>
    </xf>
    <xf numFmtId="0" fontId="70" fillId="0" borderId="76" xfId="0" applyFont="1" applyBorder="1" applyAlignment="1">
      <alignment horizontal="center" vertical="center" wrapText="1"/>
    </xf>
    <xf numFmtId="0" fontId="70" fillId="0" borderId="89" xfId="0" applyFont="1" applyBorder="1" applyAlignment="1">
      <alignment horizontal="center" vertical="center" wrapText="1"/>
    </xf>
    <xf numFmtId="0" fontId="12" fillId="0" borderId="27" xfId="0" applyFont="1" applyBorder="1" applyAlignment="1">
      <alignment horizontal="center" vertical="center" wrapText="1" shrinkToFit="1"/>
    </xf>
    <xf numFmtId="0" fontId="12" fillId="0" borderId="147" xfId="0" applyFont="1" applyFill="1" applyBorder="1" applyAlignment="1">
      <alignment horizontal="left" wrapText="1"/>
    </xf>
    <xf numFmtId="0" fontId="12" fillId="0" borderId="167" xfId="0" applyFont="1" applyFill="1" applyBorder="1" applyAlignment="1">
      <alignment horizontal="left" wrapText="1"/>
    </xf>
    <xf numFmtId="0" fontId="13" fillId="0" borderId="85" xfId="0" applyFont="1" applyBorder="1" applyAlignment="1">
      <alignment horizontal="center" vertical="center" wrapText="1" shrinkToFit="1"/>
    </xf>
    <xf numFmtId="0" fontId="13" fillId="0" borderId="33" xfId="0" applyFont="1" applyBorder="1" applyAlignment="1">
      <alignment horizontal="center" vertical="center" wrapText="1" shrinkToFit="1"/>
    </xf>
    <xf numFmtId="0" fontId="70" fillId="0" borderId="27"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55" xfId="0" applyFont="1" applyBorder="1" applyAlignment="1">
      <alignment horizontal="center" vertical="center"/>
    </xf>
    <xf numFmtId="0" fontId="70" fillId="0" borderId="34" xfId="0" applyFont="1" applyBorder="1" applyAlignment="1">
      <alignment horizontal="center" vertical="center"/>
    </xf>
    <xf numFmtId="0" fontId="70" fillId="0" borderId="10" xfId="0" applyFont="1" applyBorder="1" applyAlignment="1">
      <alignment horizontal="center" vertical="center"/>
    </xf>
    <xf numFmtId="0" fontId="12" fillId="0" borderId="131" xfId="0" applyFont="1" applyBorder="1" applyAlignment="1">
      <alignment horizontal="center" vertical="center" wrapText="1" shrinkToFit="1"/>
    </xf>
    <xf numFmtId="0" fontId="12" fillId="0" borderId="28" xfId="0" applyFont="1" applyBorder="1" applyAlignment="1">
      <alignment horizontal="center" vertical="center" wrapText="1" shrinkToFit="1"/>
    </xf>
    <xf numFmtId="0" fontId="12" fillId="0" borderId="85" xfId="0" applyFont="1" applyBorder="1" applyAlignment="1">
      <alignment horizontal="center" vertical="center" wrapText="1" shrinkToFit="1"/>
    </xf>
    <xf numFmtId="0" fontId="12" fillId="0" borderId="33"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87" xfId="0" applyFont="1" applyBorder="1" applyAlignment="1">
      <alignment horizontal="left" wrapText="1" shrinkToFit="1"/>
    </xf>
    <xf numFmtId="0" fontId="12" fillId="0" borderId="21" xfId="0" applyFont="1" applyBorder="1" applyAlignment="1">
      <alignment horizontal="left" wrapText="1" shrinkToFit="1"/>
    </xf>
    <xf numFmtId="0" fontId="70" fillId="0" borderId="0" xfId="0" applyFont="1" applyAlignment="1">
      <alignment horizontal="left" vertical="center" wrapText="1"/>
    </xf>
    <xf numFmtId="0" fontId="12" fillId="0" borderId="43" xfId="0" applyFont="1" applyBorder="1" applyAlignment="1">
      <alignment horizontal="center" vertical="center" wrapText="1" shrinkToFit="1"/>
    </xf>
    <xf numFmtId="0" fontId="12" fillId="0" borderId="168" xfId="0" applyFont="1" applyBorder="1" applyAlignment="1">
      <alignment horizontal="center" vertical="center" wrapText="1" shrinkToFit="1"/>
    </xf>
    <xf numFmtId="0" fontId="6" fillId="0" borderId="27" xfId="50" applyFont="1" applyBorder="1" applyAlignment="1">
      <alignment horizontal="center" vertical="center" wrapText="1"/>
      <protection/>
    </xf>
    <xf numFmtId="0" fontId="6" fillId="0" borderId="35" xfId="50" applyFont="1" applyBorder="1" applyAlignment="1">
      <alignment horizontal="center" vertical="center" wrapText="1"/>
      <protection/>
    </xf>
    <xf numFmtId="0" fontId="6" fillId="0" borderId="30" xfId="50" applyFont="1" applyBorder="1" applyAlignment="1">
      <alignment horizontal="center" vertical="center" wrapText="1"/>
      <protection/>
    </xf>
    <xf numFmtId="0" fontId="6" fillId="0" borderId="87" xfId="50" applyFont="1" applyFill="1" applyBorder="1" applyAlignment="1" applyProtection="1">
      <alignment horizontal="center" vertical="center" wrapText="1" shrinkToFit="1"/>
      <protection locked="0"/>
    </xf>
    <xf numFmtId="0" fontId="6" fillId="0" borderId="54" xfId="50" applyFont="1" applyFill="1" applyBorder="1" applyAlignment="1" applyProtection="1">
      <alignment horizontal="center" vertical="center" wrapText="1" shrinkToFit="1"/>
      <protection locked="0"/>
    </xf>
    <xf numFmtId="0" fontId="6" fillId="0" borderId="130" xfId="50" applyFont="1" applyFill="1" applyBorder="1" applyAlignment="1" applyProtection="1">
      <alignment horizontal="center" vertical="center" wrapText="1" shrinkToFit="1"/>
      <protection locked="0"/>
    </xf>
    <xf numFmtId="0" fontId="6" fillId="0" borderId="85" xfId="47" applyFont="1" applyFill="1" applyBorder="1" applyAlignment="1" applyProtection="1">
      <alignment horizontal="center" vertical="center"/>
      <protection locked="0"/>
    </xf>
    <xf numFmtId="0" fontId="6" fillId="0" borderId="72" xfId="47" applyFont="1" applyFill="1" applyBorder="1" applyAlignment="1" applyProtection="1">
      <alignment horizontal="center" vertical="center"/>
      <protection locked="0"/>
    </xf>
    <xf numFmtId="0" fontId="6" fillId="0" borderId="57" xfId="47" applyFont="1" applyFill="1" applyBorder="1" applyAlignment="1" applyProtection="1">
      <alignment horizontal="center" vertical="center"/>
      <protection locked="0"/>
    </xf>
    <xf numFmtId="0" fontId="12" fillId="0" borderId="131"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3" fillId="0" borderId="85"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75" fillId="0" borderId="61" xfId="0" applyFont="1" applyBorder="1" applyAlignment="1">
      <alignment horizontal="right" vertical="center"/>
    </xf>
    <xf numFmtId="0" fontId="13" fillId="35" borderId="148" xfId="0" applyFont="1" applyFill="1" applyBorder="1" applyAlignment="1">
      <alignment horizontal="left" vertical="center"/>
    </xf>
    <xf numFmtId="0" fontId="72" fillId="39" borderId="88" xfId="0" applyFont="1" applyFill="1" applyBorder="1" applyAlignment="1">
      <alignment horizontal="left" vertical="center"/>
    </xf>
    <xf numFmtId="0" fontId="13" fillId="39" borderId="44" xfId="0" applyFont="1" applyFill="1" applyBorder="1" applyAlignment="1">
      <alignment horizontal="left" vertical="center"/>
    </xf>
    <xf numFmtId="0" fontId="13" fillId="39" borderId="148" xfId="0" applyFont="1" applyFill="1" applyBorder="1" applyAlignment="1">
      <alignment horizontal="left" vertical="center"/>
    </xf>
    <xf numFmtId="49" fontId="70" fillId="0" borderId="22" xfId="0" applyNumberFormat="1" applyFont="1" applyBorder="1" applyAlignment="1">
      <alignment horizontal="left" vertical="center" wrapText="1"/>
    </xf>
    <xf numFmtId="49" fontId="70" fillId="0" borderId="16" xfId="0" applyNumberFormat="1" applyFont="1" applyBorder="1" applyAlignment="1">
      <alignment horizontal="left" vertical="center"/>
    </xf>
    <xf numFmtId="49" fontId="70" fillId="0" borderId="44" xfId="0" applyNumberFormat="1" applyFont="1" applyBorder="1" applyAlignment="1">
      <alignment horizontal="left" vertical="center"/>
    </xf>
    <xf numFmtId="0" fontId="70" fillId="0" borderId="61"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2" fillId="0" borderId="169" xfId="0" applyFont="1" applyBorder="1" applyAlignment="1">
      <alignment horizontal="center" vertical="center" wrapText="1" shrinkToFit="1"/>
    </xf>
    <xf numFmtId="0" fontId="13" fillId="35" borderId="85" xfId="0" applyFont="1" applyFill="1" applyBorder="1" applyAlignment="1">
      <alignment horizontal="center" vertical="center" wrapText="1" shrinkToFit="1"/>
    </xf>
    <xf numFmtId="0" fontId="13" fillId="35" borderId="33" xfId="0" applyFont="1" applyFill="1" applyBorder="1" applyAlignment="1">
      <alignment horizontal="center" vertical="center" wrapText="1" shrinkToFit="1"/>
    </xf>
    <xf numFmtId="0" fontId="72" fillId="35" borderId="0" xfId="0" applyFont="1" applyFill="1" applyBorder="1" applyAlignment="1">
      <alignment horizontal="left" vertical="center"/>
    </xf>
    <xf numFmtId="0" fontId="12" fillId="0" borderId="170" xfId="0" applyFont="1" applyFill="1" applyBorder="1" applyAlignment="1">
      <alignment horizontal="left" wrapText="1"/>
    </xf>
    <xf numFmtId="0" fontId="12" fillId="0" borderId="171" xfId="0" applyFont="1" applyFill="1" applyBorder="1" applyAlignment="1">
      <alignment horizontal="left" wrapText="1"/>
    </xf>
    <xf numFmtId="0" fontId="70" fillId="0" borderId="172" xfId="0" applyFont="1" applyFill="1" applyBorder="1" applyAlignment="1">
      <alignment horizontal="center" vertical="center" wrapText="1"/>
    </xf>
    <xf numFmtId="0" fontId="70" fillId="0" borderId="122" xfId="0" applyFont="1" applyFill="1" applyBorder="1" applyAlignment="1">
      <alignment horizontal="center" vertical="center" wrapText="1"/>
    </xf>
    <xf numFmtId="0" fontId="70" fillId="0" borderId="173" xfId="0" applyFont="1" applyFill="1" applyBorder="1" applyAlignment="1">
      <alignment horizontal="center" vertical="center" wrapText="1"/>
    </xf>
    <xf numFmtId="0" fontId="70" fillId="0" borderId="116" xfId="0" applyFont="1" applyBorder="1" applyAlignment="1">
      <alignment horizontal="left" vertical="center"/>
    </xf>
    <xf numFmtId="0" fontId="72" fillId="35" borderId="61" xfId="0" applyFont="1" applyFill="1" applyBorder="1" applyAlignment="1">
      <alignment horizontal="left" vertical="center"/>
    </xf>
    <xf numFmtId="0" fontId="6" fillId="39" borderId="15" xfId="47" applyFont="1" applyFill="1" applyBorder="1" applyAlignment="1" applyProtection="1">
      <alignment horizontal="left" vertical="center" wrapText="1"/>
      <protection locked="0"/>
    </xf>
    <xf numFmtId="0" fontId="6" fillId="0" borderId="36" xfId="47" applyFont="1" applyBorder="1" applyAlignment="1" applyProtection="1">
      <alignment horizontal="center" vertical="center"/>
      <protection locked="0"/>
    </xf>
    <xf numFmtId="0" fontId="6" fillId="0" borderId="42" xfId="47" applyFont="1" applyBorder="1" applyAlignment="1" applyProtection="1">
      <alignment horizontal="center" vertical="center"/>
      <protection locked="0"/>
    </xf>
    <xf numFmtId="0" fontId="6" fillId="0" borderId="15" xfId="47" applyFont="1" applyBorder="1" applyAlignment="1" applyProtection="1">
      <alignment horizontal="center" vertical="center"/>
      <protection locked="0"/>
    </xf>
    <xf numFmtId="0" fontId="12" fillId="0" borderId="0" xfId="0" applyFont="1" applyFill="1" applyAlignment="1">
      <alignment horizontal="left" vertical="center" wrapText="1"/>
    </xf>
    <xf numFmtId="0" fontId="77" fillId="0" borderId="0" xfId="0" applyFont="1" applyFill="1" applyAlignment="1">
      <alignment horizontal="left" vertical="center" wrapText="1"/>
    </xf>
    <xf numFmtId="0" fontId="6" fillId="0" borderId="28"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6" fillId="0" borderId="27" xfId="47" applyFont="1" applyBorder="1" applyAlignment="1" applyProtection="1">
      <alignment horizontal="center" vertical="center"/>
      <protection locked="0"/>
    </xf>
    <xf numFmtId="0" fontId="6" fillId="0" borderId="30" xfId="47" applyFont="1" applyBorder="1" applyAlignment="1" applyProtection="1">
      <alignment horizontal="center" vertical="center"/>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6" fillId="0" borderId="28" xfId="47" applyFont="1" applyBorder="1" applyAlignment="1" applyProtection="1">
      <alignment horizontal="center" vertical="center"/>
      <protection locked="0"/>
    </xf>
    <xf numFmtId="0" fontId="6" fillId="0" borderId="55" xfId="47" applyFont="1" applyBorder="1" applyAlignment="1" applyProtection="1">
      <alignment horizontal="center" vertical="center"/>
      <protection locked="0"/>
    </xf>
    <xf numFmtId="0" fontId="77" fillId="0" borderId="0" xfId="0" applyFont="1" applyAlignment="1">
      <alignment horizontal="left" vertical="center" wrapText="1"/>
    </xf>
    <xf numFmtId="0" fontId="6" fillId="39" borderId="44" xfId="47" applyFont="1" applyFill="1" applyBorder="1" applyAlignment="1" applyProtection="1">
      <alignment horizontal="left" vertical="center"/>
      <protection locked="0"/>
    </xf>
    <xf numFmtId="0" fontId="6" fillId="39" borderId="22" xfId="47" applyFont="1" applyFill="1" applyBorder="1" applyAlignment="1" applyProtection="1">
      <alignment horizontal="left" vertical="center"/>
      <protection locked="0"/>
    </xf>
    <xf numFmtId="0" fontId="6" fillId="39" borderId="110" xfId="47" applyFont="1" applyFill="1" applyBorder="1" applyAlignment="1" applyProtection="1">
      <alignment horizontal="left" vertical="center"/>
      <protection locked="0"/>
    </xf>
    <xf numFmtId="0" fontId="6" fillId="39" borderId="24" xfId="47" applyFont="1" applyFill="1" applyBorder="1" applyAlignment="1" applyProtection="1">
      <alignment horizontal="left" vertical="center"/>
      <protection locked="0"/>
    </xf>
    <xf numFmtId="0" fontId="6" fillId="0" borderId="0" xfId="47" applyFont="1" applyAlignment="1" applyProtection="1">
      <alignment horizontal="left" vertical="center" wrapText="1"/>
      <protection locked="0"/>
    </xf>
    <xf numFmtId="0" fontId="6" fillId="0" borderId="99" xfId="47" applyFont="1" applyBorder="1" applyAlignment="1" applyProtection="1">
      <alignment horizontal="center" vertical="center" wrapText="1"/>
      <protection locked="0"/>
    </xf>
    <xf numFmtId="0" fontId="6" fillId="0" borderId="89" xfId="47" applyFont="1" applyBorder="1" applyAlignment="1" applyProtection="1">
      <alignment horizontal="center" vertical="center" wrapText="1"/>
      <protection locked="0"/>
    </xf>
    <xf numFmtId="0" fontId="6" fillId="0" borderId="84" xfId="47" applyFont="1" applyBorder="1" applyAlignment="1" applyProtection="1">
      <alignment horizontal="center" vertical="center" wrapText="1"/>
      <protection locked="0"/>
    </xf>
    <xf numFmtId="0" fontId="6" fillId="0" borderId="56" xfId="47" applyFont="1" applyBorder="1" applyAlignment="1" applyProtection="1">
      <alignment horizontal="center" vertical="center" wrapText="1"/>
      <protection locked="0"/>
    </xf>
    <xf numFmtId="0" fontId="6" fillId="33" borderId="27" xfId="47" applyFont="1" applyFill="1" applyBorder="1" applyAlignment="1" applyProtection="1">
      <alignment horizontal="center" vertical="center" wrapText="1"/>
      <protection locked="0"/>
    </xf>
    <xf numFmtId="0" fontId="6" fillId="33" borderId="55" xfId="47" applyFont="1" applyFill="1" applyBorder="1" applyAlignment="1" applyProtection="1">
      <alignment horizontal="center" vertical="center" wrapText="1"/>
      <protection locked="0"/>
    </xf>
    <xf numFmtId="0" fontId="6" fillId="33" borderId="35" xfId="47" applyFont="1" applyFill="1" applyBorder="1" applyAlignment="1" applyProtection="1">
      <alignment horizontal="center" vertical="center" wrapText="1"/>
      <protection locked="0"/>
    </xf>
    <xf numFmtId="0" fontId="6" fillId="33" borderId="34" xfId="47" applyFont="1" applyFill="1" applyBorder="1" applyAlignment="1" applyProtection="1">
      <alignment horizontal="center" vertical="center" wrapText="1"/>
      <protection locked="0"/>
    </xf>
    <xf numFmtId="0" fontId="8" fillId="0" borderId="99" xfId="47" applyFont="1" applyFill="1" applyBorder="1" applyAlignment="1" applyProtection="1">
      <alignment horizontal="center" vertical="center" wrapText="1"/>
      <protection locked="0"/>
    </xf>
    <xf numFmtId="0" fontId="8" fillId="0" borderId="84" xfId="47" applyFont="1" applyFill="1" applyBorder="1" applyAlignment="1" applyProtection="1">
      <alignment horizontal="center" vertical="center" wrapText="1"/>
      <protection locked="0"/>
    </xf>
    <xf numFmtId="0" fontId="8" fillId="0" borderId="85" xfId="47" applyFont="1" applyFill="1" applyBorder="1" applyAlignment="1" applyProtection="1">
      <alignment horizontal="center" vertical="center" wrapText="1"/>
      <protection locked="0"/>
    </xf>
    <xf numFmtId="0" fontId="6" fillId="0" borderId="77" xfId="47" applyFont="1" applyBorder="1" applyAlignment="1" applyProtection="1">
      <alignment horizontal="center" vertical="center"/>
      <protection locked="0"/>
    </xf>
    <xf numFmtId="0" fontId="6" fillId="0" borderId="39" xfId="47" applyFont="1" applyBorder="1" applyAlignment="1" applyProtection="1">
      <alignment horizontal="center" vertical="center"/>
      <protection locked="0"/>
    </xf>
    <xf numFmtId="0" fontId="6" fillId="0" borderId="161" xfId="47" applyFont="1" applyBorder="1" applyAlignment="1" applyProtection="1">
      <alignment horizontal="center" vertical="center"/>
      <protection locked="0"/>
    </xf>
    <xf numFmtId="0" fontId="6" fillId="0" borderId="73"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111" xfId="47" applyFont="1" applyBorder="1" applyAlignment="1" applyProtection="1">
      <alignment horizontal="center" vertical="center"/>
      <protection locked="0"/>
    </xf>
    <xf numFmtId="0" fontId="6" fillId="0" borderId="46" xfId="47" applyFont="1" applyBorder="1" applyAlignment="1" applyProtection="1">
      <alignment horizontal="center" vertical="center"/>
      <protection locked="0"/>
    </xf>
    <xf numFmtId="0" fontId="6" fillId="0" borderId="113" xfId="47" applyFont="1" applyBorder="1" applyAlignment="1" applyProtection="1">
      <alignment horizontal="center" vertical="center"/>
      <protection locked="0"/>
    </xf>
    <xf numFmtId="0" fontId="6" fillId="0" borderId="100" xfId="47" applyFont="1" applyBorder="1" applyAlignment="1" applyProtection="1">
      <alignment horizontal="center" vertical="center"/>
      <protection locked="0"/>
    </xf>
    <xf numFmtId="0" fontId="6" fillId="0" borderId="32" xfId="47" applyFont="1" applyBorder="1" applyAlignment="1" applyProtection="1">
      <alignment horizontal="center" vertical="center" wrapText="1"/>
      <protection locked="0"/>
    </xf>
    <xf numFmtId="0" fontId="6" fillId="0" borderId="154" xfId="47" applyFont="1" applyBorder="1" applyAlignment="1" applyProtection="1">
      <alignment horizontal="center" vertical="center" wrapText="1"/>
      <protection locked="0"/>
    </xf>
    <xf numFmtId="0" fontId="6" fillId="0" borderId="51" xfId="47" applyFont="1" applyBorder="1" applyAlignment="1" applyProtection="1">
      <alignment horizontal="center" vertical="center" wrapText="1"/>
      <protection locked="0"/>
    </xf>
    <xf numFmtId="0" fontId="8" fillId="0" borderId="39"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113" xfId="47" applyFont="1" applyFill="1" applyBorder="1" applyAlignment="1" applyProtection="1">
      <alignment horizontal="center" vertical="center" wrapText="1"/>
      <protection locked="0"/>
    </xf>
    <xf numFmtId="0" fontId="8" fillId="0" borderId="26" xfId="47" applyFont="1" applyBorder="1" applyAlignment="1" applyProtection="1">
      <alignment horizontal="center" vertical="center" wrapText="1"/>
      <protection locked="0"/>
    </xf>
    <xf numFmtId="0" fontId="8" fillId="0" borderId="11" xfId="47" applyFont="1" applyBorder="1" applyAlignment="1" applyProtection="1">
      <alignment horizontal="center" vertical="center" wrapText="1"/>
      <protection locked="0"/>
    </xf>
    <xf numFmtId="0" fontId="8" fillId="0" borderId="23" xfId="47" applyFont="1" applyBorder="1" applyAlignment="1" applyProtection="1">
      <alignment horizontal="center" vertical="center" wrapText="1"/>
      <protection locked="0"/>
    </xf>
    <xf numFmtId="0" fontId="6" fillId="0" borderId="77" xfId="47" applyFont="1" applyFill="1" applyBorder="1" applyAlignment="1" applyProtection="1">
      <alignment horizontal="center" vertical="center" wrapText="1"/>
      <protection locked="0"/>
    </xf>
    <xf numFmtId="0" fontId="6" fillId="0" borderId="161" xfId="47" applyFont="1" applyFill="1" applyBorder="1" applyAlignment="1" applyProtection="1">
      <alignment horizontal="center" vertical="center" wrapText="1"/>
      <protection locked="0"/>
    </xf>
    <xf numFmtId="0" fontId="6" fillId="0" borderId="52" xfId="47" applyFont="1" applyFill="1" applyBorder="1" applyAlignment="1" applyProtection="1">
      <alignment horizontal="center" vertical="center" wrapText="1"/>
      <protection locked="0"/>
    </xf>
    <xf numFmtId="0" fontId="6" fillId="0" borderId="65" xfId="47" applyFont="1" applyFill="1" applyBorder="1" applyAlignment="1" applyProtection="1">
      <alignment horizontal="center" vertical="center" wrapText="1"/>
      <protection locked="0"/>
    </xf>
    <xf numFmtId="0" fontId="8" fillId="0" borderId="18" xfId="47" applyFont="1" applyBorder="1" applyAlignment="1" applyProtection="1">
      <alignment horizontal="center" vertical="center"/>
      <protection locked="0"/>
    </xf>
    <xf numFmtId="0" fontId="8" fillId="0" borderId="19" xfId="47" applyFont="1" applyBorder="1" applyAlignment="1" applyProtection="1">
      <alignment horizontal="center" vertical="center"/>
      <protection locked="0"/>
    </xf>
    <xf numFmtId="0" fontId="8" fillId="0" borderId="31" xfId="47" applyFont="1" applyBorder="1" applyAlignment="1" applyProtection="1">
      <alignment horizontal="center" vertical="center"/>
      <protection locked="0"/>
    </xf>
    <xf numFmtId="0" fontId="6" fillId="0" borderId="98" xfId="47" applyFont="1" applyFill="1" applyBorder="1" applyAlignment="1" applyProtection="1">
      <alignment horizontal="center" vertical="center"/>
      <protection locked="0"/>
    </xf>
    <xf numFmtId="0" fontId="6" fillId="0" borderId="88" xfId="47" applyFont="1" applyFill="1" applyBorder="1" applyAlignment="1" applyProtection="1">
      <alignment horizontal="center" vertical="center"/>
      <protection locked="0"/>
    </xf>
    <xf numFmtId="0" fontId="6" fillId="0" borderId="71" xfId="47" applyFont="1" applyFill="1" applyBorder="1" applyAlignment="1" applyProtection="1">
      <alignment horizontal="center" vertical="center"/>
      <protection locked="0"/>
    </xf>
    <xf numFmtId="0" fontId="6" fillId="0" borderId="13" xfId="47" applyFont="1" applyFill="1" applyBorder="1" applyAlignment="1" applyProtection="1">
      <alignment horizontal="center" vertical="center" wrapText="1"/>
      <protection locked="0"/>
    </xf>
    <xf numFmtId="0" fontId="6" fillId="0" borderId="22" xfId="47" applyFont="1" applyFill="1" applyBorder="1" applyAlignment="1" applyProtection="1">
      <alignment horizontal="center" vertical="center" wrapText="1"/>
      <protection locked="0"/>
    </xf>
    <xf numFmtId="0" fontId="6" fillId="0" borderId="44" xfId="47" applyFont="1" applyFill="1" applyBorder="1" applyAlignment="1" applyProtection="1">
      <alignment horizontal="center" vertical="center" wrapText="1"/>
      <protection locked="0"/>
    </xf>
    <xf numFmtId="0" fontId="70" fillId="0" borderId="16" xfId="47" applyFont="1" applyFill="1" applyBorder="1" applyAlignment="1" applyProtection="1">
      <alignment horizontal="left" vertical="center"/>
      <protection locked="0"/>
    </xf>
    <xf numFmtId="0" fontId="70" fillId="0" borderId="34" xfId="47" applyFont="1" applyFill="1" applyBorder="1" applyAlignment="1" applyProtection="1">
      <alignment horizontal="left" vertical="center"/>
      <protection locked="0"/>
    </xf>
    <xf numFmtId="0" fontId="6" fillId="0" borderId="44" xfId="47" applyFont="1" applyFill="1" applyBorder="1" applyAlignment="1" applyProtection="1">
      <alignment horizontal="left" vertical="center"/>
      <protection locked="0"/>
    </xf>
    <xf numFmtId="0" fontId="6" fillId="0" borderId="66" xfId="47" applyFont="1" applyFill="1" applyBorder="1" applyAlignment="1" applyProtection="1">
      <alignment horizontal="left" vertical="center"/>
      <protection locked="0"/>
    </xf>
    <xf numFmtId="0" fontId="6" fillId="0" borderId="44" xfId="47" applyFont="1" applyBorder="1" applyAlignment="1" applyProtection="1">
      <alignment horizontal="left" vertical="center" wrapText="1"/>
      <protection locked="0"/>
    </xf>
    <xf numFmtId="0" fontId="6" fillId="0" borderId="66" xfId="47" applyFont="1" applyBorder="1" applyAlignment="1" applyProtection="1">
      <alignment horizontal="left" vertical="center" wrapText="1"/>
      <protection locked="0"/>
    </xf>
    <xf numFmtId="0" fontId="6" fillId="0" borderId="99" xfId="47" applyFont="1" applyBorder="1" applyAlignment="1">
      <alignment horizontal="center" vertical="center" wrapText="1"/>
      <protection/>
    </xf>
    <xf numFmtId="0" fontId="6" fillId="0" borderId="76" xfId="47" applyFont="1" applyBorder="1" applyAlignment="1">
      <alignment horizontal="center" vertical="center" wrapText="1"/>
      <protection/>
    </xf>
    <xf numFmtId="0" fontId="6" fillId="0" borderId="48" xfId="47" applyFont="1" applyBorder="1" applyAlignment="1">
      <alignment horizontal="center" vertical="center" wrapText="1"/>
      <protection/>
    </xf>
    <xf numFmtId="0" fontId="6" fillId="0" borderId="66" xfId="47" applyFont="1" applyFill="1" applyBorder="1" applyAlignment="1" applyProtection="1">
      <alignment horizontal="center" vertical="center" wrapText="1"/>
      <protection locked="0"/>
    </xf>
    <xf numFmtId="0" fontId="6" fillId="0" borderId="35" xfId="47" applyFont="1" applyBorder="1" applyAlignment="1">
      <alignment horizontal="left" vertical="center" wrapText="1"/>
      <protection/>
    </xf>
    <xf numFmtId="0" fontId="6" fillId="0" borderId="16" xfId="47" applyFont="1" applyBorder="1" applyAlignment="1">
      <alignment horizontal="left" vertical="center" wrapText="1"/>
      <protection/>
    </xf>
    <xf numFmtId="0" fontId="6" fillId="0" borderId="34" xfId="47" applyFont="1" applyBorder="1" applyAlignment="1">
      <alignment horizontal="left" vertical="center" wrapText="1"/>
      <protection/>
    </xf>
    <xf numFmtId="0" fontId="6" fillId="0" borderId="14" xfId="47" applyFont="1" applyBorder="1" applyAlignment="1">
      <alignment horizontal="left" vertical="center" wrapText="1"/>
      <protection/>
    </xf>
    <xf numFmtId="0" fontId="6" fillId="0" borderId="36" xfId="47" applyFont="1" applyBorder="1" applyAlignment="1">
      <alignment horizontal="left" vertical="center" wrapText="1"/>
      <protection/>
    </xf>
    <xf numFmtId="0" fontId="6" fillId="0" borderId="50" xfId="47" applyFont="1" applyBorder="1" applyAlignment="1">
      <alignment horizontal="left" vertical="center" wrapText="1"/>
      <protection/>
    </xf>
    <xf numFmtId="0" fontId="6" fillId="0" borderId="35" xfId="47" applyFont="1" applyBorder="1" applyAlignment="1">
      <alignment horizontal="center" vertical="center" wrapText="1"/>
      <protection/>
    </xf>
    <xf numFmtId="0" fontId="70" fillId="0" borderId="15" xfId="47" applyFont="1" applyFill="1" applyBorder="1" applyAlignment="1" applyProtection="1">
      <alignment horizontal="left" vertical="center"/>
      <protection locked="0"/>
    </xf>
    <xf numFmtId="0" fontId="70" fillId="0" borderId="33" xfId="47" applyFont="1" applyFill="1" applyBorder="1" applyAlignment="1" applyProtection="1">
      <alignment horizontal="left" vertical="center"/>
      <protection locked="0"/>
    </xf>
    <xf numFmtId="0" fontId="6" fillId="0" borderId="61" xfId="47" applyFont="1" applyBorder="1" applyAlignment="1">
      <alignment horizontal="left" vertical="center" wrapText="1"/>
      <protection/>
    </xf>
    <xf numFmtId="0" fontId="6" fillId="0" borderId="117" xfId="47" applyFont="1" applyBorder="1" applyAlignment="1">
      <alignment horizontal="left" vertical="center" wrapText="1"/>
      <protection/>
    </xf>
    <xf numFmtId="0" fontId="8" fillId="0" borderId="113" xfId="47" applyFont="1" applyBorder="1" applyAlignment="1" applyProtection="1">
      <alignment horizontal="center" vertical="center"/>
      <protection locked="0"/>
    </xf>
    <xf numFmtId="0" fontId="68" fillId="0" borderId="0" xfId="47" applyFont="1" applyBorder="1" applyAlignment="1" applyProtection="1">
      <alignment horizontal="left" vertical="center" wrapText="1"/>
      <protection locked="0"/>
    </xf>
    <xf numFmtId="0" fontId="6" fillId="0" borderId="98" xfId="47" applyFont="1" applyFill="1" applyBorder="1" applyAlignment="1" applyProtection="1">
      <alignment horizontal="center" vertical="center" wrapText="1"/>
      <protection locked="0"/>
    </xf>
    <xf numFmtId="0" fontId="6" fillId="0" borderId="88" xfId="47" applyFont="1" applyFill="1" applyBorder="1" applyAlignment="1" applyProtection="1">
      <alignment horizontal="center" vertical="center" wrapText="1"/>
      <protection locked="0"/>
    </xf>
    <xf numFmtId="0" fontId="6" fillId="0" borderId="71" xfId="47" applyFont="1" applyFill="1" applyBorder="1" applyAlignment="1" applyProtection="1">
      <alignment horizontal="center" vertical="center" wrapText="1"/>
      <protection locked="0"/>
    </xf>
    <xf numFmtId="0" fontId="6" fillId="0" borderId="42" xfId="47" applyFont="1" applyBorder="1" applyAlignment="1" applyProtection="1">
      <alignment horizontal="center" vertical="center" wrapText="1"/>
      <protection locked="0"/>
    </xf>
    <xf numFmtId="0" fontId="6" fillId="0" borderId="15" xfId="47" applyFont="1" applyBorder="1" applyAlignment="1" applyProtection="1">
      <alignment horizontal="center" vertical="center" wrapText="1"/>
      <protection locked="0"/>
    </xf>
    <xf numFmtId="0" fontId="70" fillId="0" borderId="44" xfId="47" applyFont="1" applyFill="1" applyBorder="1" applyAlignment="1" applyProtection="1">
      <alignment horizontal="left" vertical="center"/>
      <protection locked="0"/>
    </xf>
    <xf numFmtId="0" fontId="70" fillId="0" borderId="66" xfId="47" applyFont="1" applyFill="1" applyBorder="1" applyAlignment="1" applyProtection="1">
      <alignment horizontal="left" vertical="center"/>
      <protection locked="0"/>
    </xf>
    <xf numFmtId="0" fontId="6" fillId="0" borderId="77" xfId="47" applyFont="1" applyBorder="1" applyAlignment="1" applyProtection="1">
      <alignment horizontal="center" vertical="center" wrapText="1"/>
      <protection locked="0"/>
    </xf>
    <xf numFmtId="0" fontId="6" fillId="0" borderId="161" xfId="47" applyFont="1" applyBorder="1" applyAlignment="1" applyProtection="1">
      <alignment horizontal="center" vertical="center" wrapText="1"/>
      <protection locked="0"/>
    </xf>
    <xf numFmtId="0" fontId="6" fillId="0" borderId="52" xfId="47" applyFont="1" applyBorder="1" applyAlignment="1" applyProtection="1">
      <alignment horizontal="center" vertical="center" wrapText="1"/>
      <protection locked="0"/>
    </xf>
    <xf numFmtId="0" fontId="6" fillId="0" borderId="65" xfId="47" applyFont="1" applyBorder="1" applyAlignment="1" applyProtection="1">
      <alignment horizontal="center" vertical="center" wrapText="1"/>
      <protection locked="0"/>
    </xf>
    <xf numFmtId="2" fontId="6" fillId="0" borderId="36" xfId="47" applyNumberFormat="1" applyFont="1" applyBorder="1" applyAlignment="1" applyProtection="1">
      <alignment horizontal="center" vertical="center" wrapText="1"/>
      <protection locked="0"/>
    </xf>
    <xf numFmtId="2" fontId="6" fillId="0" borderId="15" xfId="47" applyNumberFormat="1" applyFont="1" applyBorder="1" applyAlignment="1" applyProtection="1">
      <alignment horizontal="center" vertical="center" wrapText="1"/>
      <protection locked="0"/>
    </xf>
    <xf numFmtId="0" fontId="6" fillId="0" borderId="111" xfId="47" applyFont="1" applyBorder="1" applyAlignment="1" applyProtection="1">
      <alignment horizontal="center" vertical="center" wrapText="1"/>
      <protection locked="0"/>
    </xf>
    <xf numFmtId="0" fontId="6" fillId="0" borderId="43"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wrapText="1"/>
      <protection locked="0"/>
    </xf>
    <xf numFmtId="0" fontId="6" fillId="38" borderId="13" xfId="47" applyFont="1" applyFill="1" applyBorder="1" applyAlignment="1" applyProtection="1">
      <alignment vertical="center" wrapText="1"/>
      <protection locked="0"/>
    </xf>
    <xf numFmtId="0" fontId="6" fillId="38" borderId="66" xfId="47" applyFont="1" applyFill="1" applyBorder="1" applyAlignment="1" applyProtection="1">
      <alignment vertical="center" wrapText="1"/>
      <protection locked="0"/>
    </xf>
    <xf numFmtId="0" fontId="6" fillId="0" borderId="36" xfId="47" applyFont="1" applyFill="1" applyBorder="1" applyAlignment="1" applyProtection="1">
      <alignment horizontal="center" vertical="center"/>
      <protection locked="0"/>
    </xf>
    <xf numFmtId="0" fontId="6" fillId="0" borderId="15" xfId="47" applyFont="1" applyFill="1" applyBorder="1" applyAlignment="1" applyProtection="1">
      <alignment horizontal="center" vertical="center"/>
      <protection locked="0"/>
    </xf>
    <xf numFmtId="0" fontId="6" fillId="0" borderId="43" xfId="47" applyFont="1" applyBorder="1" applyAlignment="1" applyProtection="1">
      <alignment horizontal="center" vertical="center"/>
      <protection locked="0"/>
    </xf>
    <xf numFmtId="0" fontId="6" fillId="0" borderId="88" xfId="47" applyFont="1" applyBorder="1" applyAlignment="1" applyProtection="1">
      <alignment horizontal="center" vertical="center"/>
      <protection locked="0"/>
    </xf>
    <xf numFmtId="0" fontId="6" fillId="0" borderId="131" xfId="47" applyFont="1" applyBorder="1" applyAlignment="1" applyProtection="1">
      <alignment horizontal="center" vertical="center"/>
      <protection locked="0"/>
    </xf>
    <xf numFmtId="0" fontId="6" fillId="38" borderId="13" xfId="47" applyFont="1" applyFill="1" applyBorder="1" applyAlignment="1" applyProtection="1">
      <alignment horizontal="left" vertical="center" wrapText="1"/>
      <protection locked="0"/>
    </xf>
    <xf numFmtId="0" fontId="6" fillId="38" borderId="66" xfId="47" applyFont="1" applyFill="1" applyBorder="1" applyAlignment="1" applyProtection="1">
      <alignment horizontal="left" vertical="center" wrapText="1"/>
      <protection locked="0"/>
    </xf>
    <xf numFmtId="0" fontId="6" fillId="38" borderId="174" xfId="47" applyFont="1" applyFill="1" applyBorder="1" applyAlignment="1" applyProtection="1">
      <alignment horizontal="left" vertical="center" wrapText="1"/>
      <protection locked="0"/>
    </xf>
    <xf numFmtId="0" fontId="6" fillId="38" borderId="136" xfId="47" applyFont="1" applyFill="1" applyBorder="1" applyAlignment="1" applyProtection="1">
      <alignment horizontal="left" vertical="center" wrapText="1"/>
      <protection locked="0"/>
    </xf>
    <xf numFmtId="0" fontId="6" fillId="38" borderId="53" xfId="47" applyFont="1" applyFill="1" applyBorder="1" applyAlignment="1" applyProtection="1">
      <alignment horizontal="left" vertical="center" wrapText="1"/>
      <protection locked="0"/>
    </xf>
    <xf numFmtId="0" fontId="6" fillId="38" borderId="67" xfId="47" applyFont="1" applyFill="1" applyBorder="1" applyAlignment="1" applyProtection="1">
      <alignment horizontal="left" vertical="center" wrapText="1"/>
      <protection locked="0"/>
    </xf>
    <xf numFmtId="0" fontId="6" fillId="0" borderId="32" xfId="47" applyFont="1" applyBorder="1" applyAlignment="1" applyProtection="1">
      <alignment horizontal="center" vertical="center"/>
      <protection locked="0"/>
    </xf>
    <xf numFmtId="0" fontId="6" fillId="0" borderId="154" xfId="47" applyFont="1" applyBorder="1" applyAlignment="1" applyProtection="1">
      <alignment horizontal="center" vertical="center"/>
      <protection locked="0"/>
    </xf>
    <xf numFmtId="0" fontId="6" fillId="0" borderId="51" xfId="47" applyFont="1" applyBorder="1" applyAlignment="1" applyProtection="1">
      <alignment horizontal="center" vertical="center"/>
      <protection locked="0"/>
    </xf>
    <xf numFmtId="0" fontId="22" fillId="0" borderId="77" xfId="47" applyFont="1" applyBorder="1" applyAlignment="1" applyProtection="1">
      <alignment horizontal="center" vertical="center"/>
      <protection locked="0"/>
    </xf>
    <xf numFmtId="0" fontId="22" fillId="0" borderId="87" xfId="47" applyFont="1" applyBorder="1" applyAlignment="1" applyProtection="1">
      <alignment horizontal="center" vertical="center"/>
      <protection locked="0"/>
    </xf>
    <xf numFmtId="0" fontId="22" fillId="0" borderId="73" xfId="47" applyFont="1" applyBorder="1" applyAlignment="1" applyProtection="1">
      <alignment horizontal="center" vertical="center"/>
      <protection locked="0"/>
    </xf>
    <xf numFmtId="0" fontId="22" fillId="0" borderId="54" xfId="47" applyFont="1" applyBorder="1" applyAlignment="1" applyProtection="1">
      <alignment horizontal="center" vertical="center"/>
      <protection locked="0"/>
    </xf>
    <xf numFmtId="0" fontId="22" fillId="0" borderId="46" xfId="47" applyFont="1" applyBorder="1" applyAlignment="1" applyProtection="1">
      <alignment horizontal="center" vertical="center"/>
      <protection locked="0"/>
    </xf>
    <xf numFmtId="0" fontId="22" fillId="0" borderId="130" xfId="47" applyFont="1" applyBorder="1" applyAlignment="1" applyProtection="1">
      <alignment horizontal="center" vertical="center"/>
      <protection locked="0"/>
    </xf>
    <xf numFmtId="0" fontId="6" fillId="0" borderId="0" xfId="47" applyFont="1" applyFill="1" applyAlignment="1">
      <alignment horizontal="left" vertical="center" wrapText="1"/>
      <protection/>
    </xf>
    <xf numFmtId="0" fontId="6" fillId="0" borderId="85" xfId="47" applyFont="1" applyBorder="1" applyAlignment="1" applyProtection="1">
      <alignment horizontal="center" vertical="center" wrapText="1"/>
      <protection locked="0"/>
    </xf>
    <xf numFmtId="0" fontId="6" fillId="0" borderId="72"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98" xfId="47" applyFont="1" applyFill="1" applyBorder="1" applyAlignment="1" applyProtection="1">
      <alignment horizontal="center" vertical="center" wrapText="1"/>
      <protection locked="0"/>
    </xf>
    <xf numFmtId="0" fontId="6" fillId="0" borderId="71" xfId="47" applyFont="1" applyFill="1" applyBorder="1" applyAlignment="1" applyProtection="1">
      <alignment horizontal="center" vertical="center" wrapText="1"/>
      <protection locked="0"/>
    </xf>
    <xf numFmtId="0" fontId="6" fillId="0" borderId="98"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protection locked="0"/>
    </xf>
    <xf numFmtId="0" fontId="6" fillId="0" borderId="13"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16" xfId="47" applyFont="1" applyBorder="1" applyAlignment="1" applyProtection="1">
      <alignment horizontal="center" vertical="center"/>
      <protection locked="0"/>
    </xf>
    <xf numFmtId="0" fontId="6" fillId="0" borderId="111" xfId="47" applyFont="1" applyFill="1" applyBorder="1" applyAlignment="1" applyProtection="1">
      <alignment horizontal="center" vertical="center" wrapText="1"/>
      <protection locked="0"/>
    </xf>
    <xf numFmtId="0" fontId="6" fillId="0" borderId="65" xfId="47" applyFont="1" applyFill="1" applyBorder="1" applyAlignment="1" applyProtection="1">
      <alignment horizontal="center" vertical="center" wrapText="1"/>
      <protection locked="0"/>
    </xf>
    <xf numFmtId="0" fontId="6" fillId="0" borderId="85" xfId="47" applyFont="1" applyBorder="1" applyAlignment="1" applyProtection="1">
      <alignment horizontal="center" vertical="center" wrapText="1"/>
      <protection locked="0"/>
    </xf>
    <xf numFmtId="0" fontId="6" fillId="0" borderId="72"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98" xfId="47" applyFont="1" applyBorder="1" applyAlignment="1" applyProtection="1">
      <alignment horizontal="center" vertical="center" wrapText="1"/>
      <protection locked="0"/>
    </xf>
    <xf numFmtId="0" fontId="6" fillId="0" borderId="88" xfId="47" applyFont="1" applyBorder="1" applyAlignment="1" applyProtection="1">
      <alignment horizontal="center" vertical="center"/>
      <protection locked="0"/>
    </xf>
    <xf numFmtId="0" fontId="6" fillId="0" borderId="71" xfId="47" applyFont="1" applyBorder="1" applyAlignment="1" applyProtection="1">
      <alignment horizontal="center" vertical="center"/>
      <protection locked="0"/>
    </xf>
    <xf numFmtId="0" fontId="6" fillId="0" borderId="13"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22" xfId="47" applyFont="1" applyBorder="1" applyAlignment="1" applyProtection="1">
      <alignment horizontal="center" vertical="center" wrapText="1"/>
      <protection locked="0"/>
    </xf>
    <xf numFmtId="0" fontId="6" fillId="0" borderId="76" xfId="47" applyFont="1" applyFill="1" applyBorder="1" applyAlignment="1" applyProtection="1">
      <alignment horizontal="center" vertical="center" wrapText="1"/>
      <protection locked="0"/>
    </xf>
    <xf numFmtId="0" fontId="6" fillId="0" borderId="48" xfId="47" applyFont="1" applyFill="1" applyBorder="1" applyAlignment="1" applyProtection="1">
      <alignment horizontal="center" vertical="center" wrapText="1"/>
      <protection locked="0"/>
    </xf>
    <xf numFmtId="0" fontId="6" fillId="0" borderId="99" xfId="47" applyFont="1" applyBorder="1" applyAlignment="1">
      <alignment horizontal="center" vertical="center"/>
      <protection/>
    </xf>
    <xf numFmtId="0" fontId="6" fillId="0" borderId="76" xfId="47" applyFont="1" applyBorder="1" applyAlignment="1">
      <alignment horizontal="center" vertical="center"/>
      <protection/>
    </xf>
    <xf numFmtId="0" fontId="6" fillId="0" borderId="89" xfId="47" applyFont="1" applyBorder="1" applyAlignment="1">
      <alignment horizontal="center" vertical="center"/>
      <protection/>
    </xf>
    <xf numFmtId="0" fontId="6" fillId="0" borderId="61" xfId="47" applyFont="1" applyBorder="1" applyAlignment="1" applyProtection="1">
      <alignment horizontal="center" vertical="center"/>
      <protection locked="0"/>
    </xf>
    <xf numFmtId="0" fontId="6" fillId="0" borderId="66" xfId="47" applyFont="1" applyBorder="1" applyAlignment="1" applyProtection="1">
      <alignment horizontal="center" vertical="center"/>
      <protection locked="0"/>
    </xf>
    <xf numFmtId="0" fontId="8" fillId="0" borderId="28" xfId="47" applyFont="1" applyFill="1" applyBorder="1" applyAlignment="1">
      <alignment horizontal="center" vertical="center" wrapText="1"/>
      <protection/>
    </xf>
    <xf numFmtId="0" fontId="8" fillId="0" borderId="16" xfId="47" applyFont="1" applyFill="1" applyBorder="1" applyAlignment="1">
      <alignment horizontal="center" vertical="center" wrapText="1"/>
      <protection/>
    </xf>
    <xf numFmtId="0" fontId="8" fillId="0" borderId="36" xfId="47" applyFont="1" applyFill="1" applyBorder="1" applyAlignment="1">
      <alignment horizontal="center" vertical="center" wrapText="1"/>
      <protection/>
    </xf>
    <xf numFmtId="0" fontId="6" fillId="36" borderId="77" xfId="47" applyFont="1" applyFill="1" applyBorder="1" applyAlignment="1">
      <alignment horizontal="center" vertical="center" wrapText="1"/>
      <protection/>
    </xf>
    <xf numFmtId="0" fontId="6" fillId="36" borderId="73" xfId="47" applyFont="1" applyFill="1" applyBorder="1" applyAlignment="1">
      <alignment horizontal="center" vertical="center" wrapText="1"/>
      <protection/>
    </xf>
    <xf numFmtId="0" fontId="6" fillId="0" borderId="28" xfId="47" applyFont="1" applyFill="1" applyBorder="1" applyAlignment="1">
      <alignment horizontal="center" vertical="center"/>
      <protection/>
    </xf>
    <xf numFmtId="0" fontId="6" fillId="0" borderId="35" xfId="47" applyFont="1" applyBorder="1" applyAlignment="1" applyProtection="1">
      <alignment horizontal="center" vertical="center"/>
      <protection locked="0"/>
    </xf>
    <xf numFmtId="0" fontId="6" fillId="0" borderId="17" xfId="47" applyFont="1" applyBorder="1" applyAlignment="1" applyProtection="1">
      <alignment horizontal="left" vertical="center"/>
      <protection locked="0"/>
    </xf>
    <xf numFmtId="0" fontId="6" fillId="0" borderId="41" xfId="47" applyFont="1" applyBorder="1" applyAlignment="1" applyProtection="1">
      <alignment horizontal="left" vertical="center"/>
      <protection locked="0"/>
    </xf>
    <xf numFmtId="0" fontId="6" fillId="0" borderId="98" xfId="47" applyFont="1" applyBorder="1" applyAlignment="1" applyProtection="1">
      <alignment horizontal="center" vertical="center"/>
      <protection locked="0"/>
    </xf>
    <xf numFmtId="0" fontId="6" fillId="0" borderId="13" xfId="47" applyFont="1" applyBorder="1" applyAlignment="1" applyProtection="1">
      <alignment horizontal="center" vertical="center"/>
      <protection locked="0"/>
    </xf>
    <xf numFmtId="0" fontId="6" fillId="0" borderId="162" xfId="47" applyFont="1" applyBorder="1" applyAlignment="1" applyProtection="1">
      <alignment horizontal="center" vertical="center"/>
      <protection locked="0"/>
    </xf>
    <xf numFmtId="0" fontId="6" fillId="0" borderId="38" xfId="47" applyFont="1" applyBorder="1" applyAlignment="1" applyProtection="1">
      <alignment horizontal="left" vertical="center"/>
      <protection locked="0"/>
    </xf>
    <xf numFmtId="0" fontId="6" fillId="0" borderId="99" xfId="47" applyFont="1" applyFill="1" applyBorder="1" applyAlignment="1" applyProtection="1">
      <alignment horizontal="left" vertical="center"/>
      <protection locked="0"/>
    </xf>
    <xf numFmtId="0" fontId="6" fillId="0" borderId="76" xfId="47" applyFont="1" applyFill="1" applyBorder="1" applyAlignment="1" applyProtection="1">
      <alignment horizontal="left" vertical="center"/>
      <protection locked="0"/>
    </xf>
    <xf numFmtId="0" fontId="6" fillId="0" borderId="76" xfId="47" applyFont="1" applyBorder="1" applyAlignment="1">
      <alignment horizontal="left" vertical="center"/>
      <protection/>
    </xf>
    <xf numFmtId="0" fontId="6" fillId="0" borderId="89" xfId="47" applyFont="1" applyBorder="1" applyAlignment="1">
      <alignment horizontal="left" vertical="center"/>
      <protection/>
    </xf>
    <xf numFmtId="0" fontId="12" fillId="0" borderId="17" xfId="47" applyFont="1" applyBorder="1" applyAlignment="1" applyProtection="1">
      <alignment horizontal="left" vertical="center" wrapText="1"/>
      <protection locked="0"/>
    </xf>
    <xf numFmtId="0" fontId="12" fillId="0" borderId="41" xfId="47" applyFont="1" applyBorder="1" applyAlignment="1" applyProtection="1">
      <alignment horizontal="left" vertical="center" wrapText="1"/>
      <protection locked="0"/>
    </xf>
    <xf numFmtId="0" fontId="6" fillId="0" borderId="48" xfId="47" applyFont="1" applyBorder="1" applyAlignment="1" applyProtection="1">
      <alignment horizontal="center" vertical="center"/>
      <protection locked="0"/>
    </xf>
    <xf numFmtId="0" fontId="6" fillId="0" borderId="76" xfId="47" applyFont="1" applyBorder="1" applyAlignment="1">
      <alignment vertical="center"/>
      <protection/>
    </xf>
    <xf numFmtId="0" fontId="6" fillId="0" borderId="89" xfId="47" applyFont="1" applyBorder="1" applyAlignment="1">
      <alignment vertical="center"/>
      <protection/>
    </xf>
    <xf numFmtId="0" fontId="6" fillId="0" borderId="99" xfId="47" applyFont="1" applyFill="1" applyBorder="1" applyAlignment="1" applyProtection="1">
      <alignment horizontal="center" vertical="center"/>
      <protection locked="0"/>
    </xf>
    <xf numFmtId="0" fontId="6" fillId="0" borderId="76" xfId="47" applyFont="1" applyFill="1" applyBorder="1" applyAlignment="1" applyProtection="1">
      <alignment horizontal="center" vertical="center"/>
      <protection locked="0"/>
    </xf>
    <xf numFmtId="0" fontId="6" fillId="0" borderId="89" xfId="47" applyFont="1" applyFill="1" applyBorder="1" applyAlignment="1" applyProtection="1">
      <alignment horizontal="center" vertical="center"/>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41</xdr:row>
      <xdr:rowOff>180975</xdr:rowOff>
    </xdr:from>
    <xdr:ext cx="4752975" cy="276225"/>
    <xdr:sp fLocksText="0">
      <xdr:nvSpPr>
        <xdr:cNvPr id="1" name="TextovéPole 1"/>
        <xdr:cNvSpPr txBox="1">
          <a:spLocks noChangeArrowheads="1"/>
        </xdr:cNvSpPr>
      </xdr:nvSpPr>
      <xdr:spPr>
        <a:xfrm rot="10597951">
          <a:off x="2933700" y="7524750"/>
          <a:ext cx="4752975" cy="276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7"/>
  <sheetViews>
    <sheetView tabSelected="1" zoomScalePageLayoutView="0" workbookViewId="0" topLeftCell="A1">
      <pane ySplit="5" topLeftCell="A6" activePane="bottomLeft" state="frozen"/>
      <selection pane="topLeft" activeCell="A1" sqref="A1"/>
      <selection pane="bottomLeft" activeCell="A2" sqref="A2:E2"/>
    </sheetView>
  </sheetViews>
  <sheetFormatPr defaultColWidth="9.140625" defaultRowHeight="12.75" customHeight="1"/>
  <cols>
    <col min="1" max="1" width="76.28125" style="39" customWidth="1"/>
    <col min="2" max="2" width="13.00390625" style="40" customWidth="1"/>
    <col min="3" max="3" width="7.421875" style="40" customWidth="1"/>
    <col min="4" max="4" width="10.57421875" style="300" customWidth="1"/>
    <col min="5" max="5" width="12.57421875" style="300" customWidth="1"/>
    <col min="6" max="16384" width="9.140625" style="39" customWidth="1"/>
  </cols>
  <sheetData>
    <row r="1" spans="1:5" ht="12.75" customHeight="1">
      <c r="A1" s="966" t="s">
        <v>846</v>
      </c>
      <c r="B1" s="966"/>
      <c r="C1" s="966"/>
      <c r="D1" s="966"/>
      <c r="E1" s="966"/>
    </row>
    <row r="2" spans="1:5" ht="12.75" customHeight="1" thickBot="1">
      <c r="A2" s="967"/>
      <c r="B2" s="967"/>
      <c r="C2" s="967"/>
      <c r="D2" s="967"/>
      <c r="E2" s="967"/>
    </row>
    <row r="3" spans="1:6" ht="27.75" customHeight="1" thickBot="1">
      <c r="A3" s="959" t="s">
        <v>662</v>
      </c>
      <c r="B3" s="960"/>
      <c r="C3" s="960"/>
      <c r="D3" s="960"/>
      <c r="E3" s="961"/>
      <c r="F3" s="180"/>
    </row>
    <row r="4" spans="1:5" ht="12.75" customHeight="1" thickBot="1">
      <c r="A4" s="956" t="s">
        <v>609</v>
      </c>
      <c r="B4" s="957"/>
      <c r="C4" s="957"/>
      <c r="D4" s="957"/>
      <c r="E4" s="958"/>
    </row>
    <row r="5" spans="1:5" ht="18" customHeight="1" thickBot="1">
      <c r="A5" s="41" t="s">
        <v>610</v>
      </c>
      <c r="B5" s="42" t="s">
        <v>881</v>
      </c>
      <c r="C5" s="43" t="s">
        <v>882</v>
      </c>
      <c r="D5" s="283" t="s">
        <v>883</v>
      </c>
      <c r="E5" s="284" t="s">
        <v>884</v>
      </c>
    </row>
    <row r="6" spans="1:5" ht="12.75" customHeight="1">
      <c r="A6" s="44" t="s">
        <v>0</v>
      </c>
      <c r="B6" s="964"/>
      <c r="C6" s="965"/>
      <c r="D6" s="285" t="s">
        <v>589</v>
      </c>
      <c r="E6" s="286" t="s">
        <v>592</v>
      </c>
    </row>
    <row r="7" spans="1:5" ht="12.75" customHeight="1">
      <c r="A7" s="47" t="s">
        <v>1</v>
      </c>
      <c r="B7" s="48" t="s">
        <v>2</v>
      </c>
      <c r="C7" s="49" t="s">
        <v>3</v>
      </c>
      <c r="D7" s="287">
        <f>D8+D16+D27+D35</f>
        <v>0</v>
      </c>
      <c r="E7" s="288">
        <f>E8+E16+E27+E35</f>
        <v>0</v>
      </c>
    </row>
    <row r="8" spans="1:5" ht="12.75" customHeight="1">
      <c r="A8" s="47" t="s">
        <v>4</v>
      </c>
      <c r="B8" s="48" t="s">
        <v>5</v>
      </c>
      <c r="C8" s="49" t="s">
        <v>6</v>
      </c>
      <c r="D8" s="289">
        <f>SUM(D9:D15)</f>
        <v>0</v>
      </c>
      <c r="E8" s="290">
        <f>SUM(E9:E15)</f>
        <v>0</v>
      </c>
    </row>
    <row r="9" spans="1:5" ht="12.75" customHeight="1">
      <c r="A9" s="47" t="s">
        <v>7</v>
      </c>
      <c r="B9" s="48" t="s">
        <v>8</v>
      </c>
      <c r="C9" s="49" t="s">
        <v>9</v>
      </c>
      <c r="D9" s="291"/>
      <c r="E9" s="292"/>
    </row>
    <row r="10" spans="1:5" ht="12.75" customHeight="1">
      <c r="A10" s="47" t="s">
        <v>10</v>
      </c>
      <c r="B10" s="48" t="s">
        <v>11</v>
      </c>
      <c r="C10" s="49" t="s">
        <v>12</v>
      </c>
      <c r="D10" s="291"/>
      <c r="E10" s="292"/>
    </row>
    <row r="11" spans="1:5" ht="12.75" customHeight="1">
      <c r="A11" s="47" t="s">
        <v>13</v>
      </c>
      <c r="B11" s="48" t="s">
        <v>14</v>
      </c>
      <c r="C11" s="49" t="s">
        <v>15</v>
      </c>
      <c r="D11" s="291"/>
      <c r="E11" s="292"/>
    </row>
    <row r="12" spans="1:5" ht="12.75" customHeight="1">
      <c r="A12" s="47" t="s">
        <v>16</v>
      </c>
      <c r="B12" s="48" t="s">
        <v>17</v>
      </c>
      <c r="C12" s="49" t="s">
        <v>18</v>
      </c>
      <c r="D12" s="291"/>
      <c r="E12" s="292"/>
    </row>
    <row r="13" spans="1:5" ht="12.75" customHeight="1">
      <c r="A13" s="47" t="s">
        <v>19</v>
      </c>
      <c r="B13" s="48" t="s">
        <v>20</v>
      </c>
      <c r="C13" s="49" t="s">
        <v>21</v>
      </c>
      <c r="D13" s="291"/>
      <c r="E13" s="292"/>
    </row>
    <row r="14" spans="1:5" ht="12.75" customHeight="1">
      <c r="A14" s="47" t="s">
        <v>22</v>
      </c>
      <c r="B14" s="48" t="s">
        <v>23</v>
      </c>
      <c r="C14" s="49" t="s">
        <v>24</v>
      </c>
      <c r="D14" s="291"/>
      <c r="E14" s="292"/>
    </row>
    <row r="15" spans="1:5" ht="12.75" customHeight="1">
      <c r="A15" s="47" t="s">
        <v>25</v>
      </c>
      <c r="B15" s="48" t="s">
        <v>26</v>
      </c>
      <c r="C15" s="49" t="s">
        <v>27</v>
      </c>
      <c r="D15" s="291"/>
      <c r="E15" s="292"/>
    </row>
    <row r="16" spans="1:5" ht="12.75" customHeight="1">
      <c r="A16" s="50" t="s">
        <v>28</v>
      </c>
      <c r="B16" s="48" t="s">
        <v>29</v>
      </c>
      <c r="C16" s="49" t="s">
        <v>30</v>
      </c>
      <c r="D16" s="289">
        <f>SUM(D17:D26)</f>
        <v>0</v>
      </c>
      <c r="E16" s="290">
        <f>SUM(E17:E26)</f>
        <v>0</v>
      </c>
    </row>
    <row r="17" spans="1:5" ht="12.75" customHeight="1">
      <c r="A17" s="47" t="s">
        <v>31</v>
      </c>
      <c r="B17" s="48" t="s">
        <v>32</v>
      </c>
      <c r="C17" s="49" t="s">
        <v>33</v>
      </c>
      <c r="D17" s="291"/>
      <c r="E17" s="292"/>
    </row>
    <row r="18" spans="1:5" ht="12.75" customHeight="1">
      <c r="A18" s="47" t="s">
        <v>34</v>
      </c>
      <c r="B18" s="48" t="s">
        <v>35</v>
      </c>
      <c r="C18" s="49" t="s">
        <v>36</v>
      </c>
      <c r="D18" s="291"/>
      <c r="E18" s="292"/>
    </row>
    <row r="19" spans="1:5" ht="12.75" customHeight="1">
      <c r="A19" s="47" t="s">
        <v>37</v>
      </c>
      <c r="B19" s="48" t="s">
        <v>38</v>
      </c>
      <c r="C19" s="49" t="s">
        <v>39</v>
      </c>
      <c r="D19" s="291"/>
      <c r="E19" s="292"/>
    </row>
    <row r="20" spans="1:5" ht="12.75" customHeight="1">
      <c r="A20" s="47" t="s">
        <v>40</v>
      </c>
      <c r="B20" s="48" t="s">
        <v>41</v>
      </c>
      <c r="C20" s="49" t="s">
        <v>42</v>
      </c>
      <c r="D20" s="291"/>
      <c r="E20" s="292"/>
    </row>
    <row r="21" spans="1:5" ht="12.75" customHeight="1">
      <c r="A21" s="47" t="s">
        <v>43</v>
      </c>
      <c r="B21" s="48" t="s">
        <v>44</v>
      </c>
      <c r="C21" s="49" t="s">
        <v>45</v>
      </c>
      <c r="D21" s="291"/>
      <c r="E21" s="292"/>
    </row>
    <row r="22" spans="1:5" ht="12.75" customHeight="1">
      <c r="A22" s="47" t="s">
        <v>46</v>
      </c>
      <c r="B22" s="48" t="s">
        <v>47</v>
      </c>
      <c r="C22" s="49" t="s">
        <v>48</v>
      </c>
      <c r="D22" s="291"/>
      <c r="E22" s="292"/>
    </row>
    <row r="23" spans="1:5" ht="12.75" customHeight="1">
      <c r="A23" s="47" t="s">
        <v>49</v>
      </c>
      <c r="B23" s="48" t="s">
        <v>50</v>
      </c>
      <c r="C23" s="49" t="s">
        <v>51</v>
      </c>
      <c r="D23" s="291"/>
      <c r="E23" s="292"/>
    </row>
    <row r="24" spans="1:5" ht="12.75" customHeight="1">
      <c r="A24" s="47" t="s">
        <v>52</v>
      </c>
      <c r="B24" s="48" t="s">
        <v>53</v>
      </c>
      <c r="C24" s="49" t="s">
        <v>54</v>
      </c>
      <c r="D24" s="291"/>
      <c r="E24" s="292"/>
    </row>
    <row r="25" spans="1:5" ht="12.75" customHeight="1">
      <c r="A25" s="47" t="s">
        <v>55</v>
      </c>
      <c r="B25" s="48" t="s">
        <v>56</v>
      </c>
      <c r="C25" s="49" t="s">
        <v>57</v>
      </c>
      <c r="D25" s="291"/>
      <c r="E25" s="292"/>
    </row>
    <row r="26" spans="1:5" ht="12.75" customHeight="1">
      <c r="A26" s="47" t="s">
        <v>58</v>
      </c>
      <c r="B26" s="48" t="s">
        <v>59</v>
      </c>
      <c r="C26" s="49" t="s">
        <v>60</v>
      </c>
      <c r="D26" s="291"/>
      <c r="E26" s="292"/>
    </row>
    <row r="27" spans="1:5" ht="12.75" customHeight="1">
      <c r="A27" s="50" t="s">
        <v>61</v>
      </c>
      <c r="B27" s="48" t="s">
        <v>62</v>
      </c>
      <c r="C27" s="49" t="s">
        <v>63</v>
      </c>
      <c r="D27" s="289">
        <f>SUM(D28:D34)</f>
        <v>0</v>
      </c>
      <c r="E27" s="290">
        <f>SUM(E28:E34)</f>
        <v>0</v>
      </c>
    </row>
    <row r="28" spans="1:5" ht="12.75" customHeight="1">
      <c r="A28" s="47" t="s">
        <v>64</v>
      </c>
      <c r="B28" s="48" t="s">
        <v>65</v>
      </c>
      <c r="C28" s="49" t="s">
        <v>66</v>
      </c>
      <c r="D28" s="291"/>
      <c r="E28" s="292"/>
    </row>
    <row r="29" spans="1:5" ht="12.75" customHeight="1">
      <c r="A29" s="47" t="s">
        <v>67</v>
      </c>
      <c r="B29" s="48" t="s">
        <v>68</v>
      </c>
      <c r="C29" s="49" t="s">
        <v>69</v>
      </c>
      <c r="D29" s="291"/>
      <c r="E29" s="292"/>
    </row>
    <row r="30" spans="1:5" ht="12.75" customHeight="1">
      <c r="A30" s="47" t="s">
        <v>70</v>
      </c>
      <c r="B30" s="48" t="s">
        <v>71</v>
      </c>
      <c r="C30" s="49" t="s">
        <v>72</v>
      </c>
      <c r="D30" s="291"/>
      <c r="E30" s="292"/>
    </row>
    <row r="31" spans="1:5" ht="12.75" customHeight="1">
      <c r="A31" s="47" t="s">
        <v>73</v>
      </c>
      <c r="B31" s="48" t="s">
        <v>74</v>
      </c>
      <c r="C31" s="49" t="s">
        <v>75</v>
      </c>
      <c r="D31" s="291"/>
      <c r="E31" s="292"/>
    </row>
    <row r="32" spans="1:5" ht="12.75" customHeight="1">
      <c r="A32" s="47" t="s">
        <v>76</v>
      </c>
      <c r="B32" s="48" t="s">
        <v>77</v>
      </c>
      <c r="C32" s="49" t="s">
        <v>78</v>
      </c>
      <c r="D32" s="291"/>
      <c r="E32" s="292"/>
    </row>
    <row r="33" spans="1:5" ht="12.75" customHeight="1">
      <c r="A33" s="47" t="s">
        <v>79</v>
      </c>
      <c r="B33" s="48" t="s">
        <v>80</v>
      </c>
      <c r="C33" s="49" t="s">
        <v>81</v>
      </c>
      <c r="D33" s="291"/>
      <c r="E33" s="292"/>
    </row>
    <row r="34" spans="1:5" ht="12.75" customHeight="1">
      <c r="A34" s="47" t="s">
        <v>604</v>
      </c>
      <c r="B34" s="48" t="s">
        <v>82</v>
      </c>
      <c r="C34" s="49" t="s">
        <v>83</v>
      </c>
      <c r="D34" s="291"/>
      <c r="E34" s="292"/>
    </row>
    <row r="35" spans="1:5" ht="12.75" customHeight="1">
      <c r="A35" s="50" t="s">
        <v>84</v>
      </c>
      <c r="B35" s="48" t="s">
        <v>85</v>
      </c>
      <c r="C35" s="49" t="s">
        <v>86</v>
      </c>
      <c r="D35" s="289">
        <f>SUM(D36:D46)</f>
        <v>0</v>
      </c>
      <c r="E35" s="290">
        <f>SUM(E36:E46)</f>
        <v>0</v>
      </c>
    </row>
    <row r="36" spans="1:5" ht="12.75" customHeight="1">
      <c r="A36" s="47" t="s">
        <v>87</v>
      </c>
      <c r="B36" s="48" t="s">
        <v>88</v>
      </c>
      <c r="C36" s="49" t="s">
        <v>89</v>
      </c>
      <c r="D36" s="291"/>
      <c r="E36" s="292"/>
    </row>
    <row r="37" spans="1:5" ht="12.75" customHeight="1">
      <c r="A37" s="47" t="s">
        <v>90</v>
      </c>
      <c r="B37" s="48" t="s">
        <v>91</v>
      </c>
      <c r="C37" s="49" t="s">
        <v>92</v>
      </c>
      <c r="D37" s="291"/>
      <c r="E37" s="292"/>
    </row>
    <row r="38" spans="1:5" ht="12.75" customHeight="1">
      <c r="A38" s="47" t="s">
        <v>93</v>
      </c>
      <c r="B38" s="48" t="s">
        <v>94</v>
      </c>
      <c r="C38" s="49" t="s">
        <v>95</v>
      </c>
      <c r="D38" s="291"/>
      <c r="E38" s="292"/>
    </row>
    <row r="39" spans="1:5" ht="12.75" customHeight="1">
      <c r="A39" s="47" t="s">
        <v>96</v>
      </c>
      <c r="B39" s="48" t="s">
        <v>97</v>
      </c>
      <c r="C39" s="49" t="s">
        <v>98</v>
      </c>
      <c r="D39" s="291"/>
      <c r="E39" s="292"/>
    </row>
    <row r="40" spans="1:5" ht="12.75" customHeight="1">
      <c r="A40" s="47" t="s">
        <v>99</v>
      </c>
      <c r="B40" s="48" t="s">
        <v>100</v>
      </c>
      <c r="C40" s="49" t="s">
        <v>101</v>
      </c>
      <c r="D40" s="291"/>
      <c r="E40" s="292"/>
    </row>
    <row r="41" spans="1:5" ht="12.75" customHeight="1">
      <c r="A41" s="47" t="s">
        <v>102</v>
      </c>
      <c r="B41" s="48" t="s">
        <v>103</v>
      </c>
      <c r="C41" s="49" t="s">
        <v>104</v>
      </c>
      <c r="D41" s="291"/>
      <c r="E41" s="292"/>
    </row>
    <row r="42" spans="1:5" ht="12.75" customHeight="1">
      <c r="A42" s="47" t="s">
        <v>105</v>
      </c>
      <c r="B42" s="48" t="s">
        <v>106</v>
      </c>
      <c r="C42" s="49" t="s">
        <v>107</v>
      </c>
      <c r="D42" s="291"/>
      <c r="E42" s="292"/>
    </row>
    <row r="43" spans="1:5" ht="12.75" customHeight="1">
      <c r="A43" s="47" t="s">
        <v>108</v>
      </c>
      <c r="B43" s="48" t="s">
        <v>109</v>
      </c>
      <c r="C43" s="49" t="s">
        <v>110</v>
      </c>
      <c r="D43" s="291"/>
      <c r="E43" s="292"/>
    </row>
    <row r="44" spans="1:5" ht="12.75" customHeight="1">
      <c r="A44" s="47" t="s">
        <v>111</v>
      </c>
      <c r="B44" s="48" t="s">
        <v>112</v>
      </c>
      <c r="C44" s="49" t="s">
        <v>113</v>
      </c>
      <c r="D44" s="291"/>
      <c r="E44" s="292"/>
    </row>
    <row r="45" spans="1:5" ht="12.75" customHeight="1">
      <c r="A45" s="47" t="s">
        <v>700</v>
      </c>
      <c r="B45" s="48" t="s">
        <v>114</v>
      </c>
      <c r="C45" s="49" t="s">
        <v>115</v>
      </c>
      <c r="D45" s="291"/>
      <c r="E45" s="292"/>
    </row>
    <row r="46" spans="1:5" ht="13.5" thickBot="1">
      <c r="A46" s="51" t="s">
        <v>701</v>
      </c>
      <c r="B46" s="52" t="s">
        <v>116</v>
      </c>
      <c r="C46" s="53" t="s">
        <v>117</v>
      </c>
      <c r="D46" s="293"/>
      <c r="E46" s="294"/>
    </row>
    <row r="47" spans="1:5" ht="12.75" customHeight="1">
      <c r="A47" s="54" t="s">
        <v>118</v>
      </c>
      <c r="B47" s="55" t="s">
        <v>119</v>
      </c>
      <c r="C47" s="56" t="s">
        <v>120</v>
      </c>
      <c r="D47" s="295">
        <f>D48+D58+D78+D87</f>
        <v>0</v>
      </c>
      <c r="E47" s="296">
        <f>E48+E58+E78+E87</f>
        <v>0</v>
      </c>
    </row>
    <row r="48" spans="1:5" ht="12.75" customHeight="1">
      <c r="A48" s="50" t="s">
        <v>121</v>
      </c>
      <c r="B48" s="48" t="s">
        <v>122</v>
      </c>
      <c r="C48" s="49" t="s">
        <v>123</v>
      </c>
      <c r="D48" s="289">
        <f>SUM(D49:D57)</f>
        <v>0</v>
      </c>
      <c r="E48" s="290">
        <f>SUM(E49:E57)</f>
        <v>0</v>
      </c>
    </row>
    <row r="49" spans="1:5" ht="12.75" customHeight="1">
      <c r="A49" s="47" t="s">
        <v>124</v>
      </c>
      <c r="B49" s="48" t="s">
        <v>125</v>
      </c>
      <c r="C49" s="49" t="s">
        <v>126</v>
      </c>
      <c r="D49" s="291"/>
      <c r="E49" s="292"/>
    </row>
    <row r="50" spans="1:5" ht="12.75" customHeight="1">
      <c r="A50" s="47" t="s">
        <v>127</v>
      </c>
      <c r="B50" s="48" t="s">
        <v>128</v>
      </c>
      <c r="C50" s="49" t="s">
        <v>129</v>
      </c>
      <c r="D50" s="291"/>
      <c r="E50" s="292"/>
    </row>
    <row r="51" spans="1:5" ht="12.75" customHeight="1">
      <c r="A51" s="47" t="s">
        <v>130</v>
      </c>
      <c r="B51" s="48" t="s">
        <v>131</v>
      </c>
      <c r="C51" s="49" t="s">
        <v>132</v>
      </c>
      <c r="D51" s="291"/>
      <c r="E51" s="292"/>
    </row>
    <row r="52" spans="1:5" ht="12.75" customHeight="1">
      <c r="A52" s="47" t="s">
        <v>133</v>
      </c>
      <c r="B52" s="48" t="s">
        <v>134</v>
      </c>
      <c r="C52" s="49" t="s">
        <v>135</v>
      </c>
      <c r="D52" s="291"/>
      <c r="E52" s="292"/>
    </row>
    <row r="53" spans="1:5" ht="12.75" customHeight="1">
      <c r="A53" s="47" t="s">
        <v>136</v>
      </c>
      <c r="B53" s="48" t="s">
        <v>137</v>
      </c>
      <c r="C53" s="49" t="s">
        <v>138</v>
      </c>
      <c r="D53" s="291"/>
      <c r="E53" s="292"/>
    </row>
    <row r="54" spans="1:5" ht="12.75" customHeight="1">
      <c r="A54" s="47" t="s">
        <v>139</v>
      </c>
      <c r="B54" s="48" t="s">
        <v>140</v>
      </c>
      <c r="C54" s="49" t="s">
        <v>141</v>
      </c>
      <c r="D54" s="291"/>
      <c r="E54" s="292"/>
    </row>
    <row r="55" spans="1:5" ht="12.75" customHeight="1">
      <c r="A55" s="47" t="s">
        <v>142</v>
      </c>
      <c r="B55" s="48" t="s">
        <v>143</v>
      </c>
      <c r="C55" s="49" t="s">
        <v>144</v>
      </c>
      <c r="D55" s="291"/>
      <c r="E55" s="292"/>
    </row>
    <row r="56" spans="1:5" ht="12.75" customHeight="1">
      <c r="A56" s="47" t="s">
        <v>145</v>
      </c>
      <c r="B56" s="48" t="s">
        <v>146</v>
      </c>
      <c r="C56" s="49" t="s">
        <v>147</v>
      </c>
      <c r="D56" s="291"/>
      <c r="E56" s="292"/>
    </row>
    <row r="57" spans="1:5" ht="12.75" customHeight="1">
      <c r="A57" s="47" t="s">
        <v>148</v>
      </c>
      <c r="B57" s="48" t="s">
        <v>149</v>
      </c>
      <c r="C57" s="49" t="s">
        <v>150</v>
      </c>
      <c r="D57" s="291"/>
      <c r="E57" s="292"/>
    </row>
    <row r="58" spans="1:5" ht="12.75" customHeight="1">
      <c r="A58" s="50" t="s">
        <v>151</v>
      </c>
      <c r="B58" s="48" t="s">
        <v>152</v>
      </c>
      <c r="C58" s="49" t="s">
        <v>153</v>
      </c>
      <c r="D58" s="289">
        <f>SUM(D59:D77)</f>
        <v>0</v>
      </c>
      <c r="E58" s="290">
        <f>SUM(E59:E77)</f>
        <v>0</v>
      </c>
    </row>
    <row r="59" spans="1:5" ht="12.75" customHeight="1">
      <c r="A59" s="47" t="s">
        <v>154</v>
      </c>
      <c r="B59" s="48" t="s">
        <v>155</v>
      </c>
      <c r="C59" s="49" t="s">
        <v>156</v>
      </c>
      <c r="D59" s="291"/>
      <c r="E59" s="292"/>
    </row>
    <row r="60" spans="1:5" ht="12.75" customHeight="1">
      <c r="A60" s="47" t="s">
        <v>157</v>
      </c>
      <c r="B60" s="48" t="s">
        <v>158</v>
      </c>
      <c r="C60" s="49" t="s">
        <v>159</v>
      </c>
      <c r="D60" s="291"/>
      <c r="E60" s="292"/>
    </row>
    <row r="61" spans="1:5" ht="12.75" customHeight="1">
      <c r="A61" s="47" t="s">
        <v>160</v>
      </c>
      <c r="B61" s="48" t="s">
        <v>161</v>
      </c>
      <c r="C61" s="49" t="s">
        <v>162</v>
      </c>
      <c r="D61" s="291"/>
      <c r="E61" s="292"/>
    </row>
    <row r="62" spans="1:5" ht="12.75" customHeight="1">
      <c r="A62" s="47" t="s">
        <v>163</v>
      </c>
      <c r="B62" s="48" t="s">
        <v>149</v>
      </c>
      <c r="C62" s="49" t="s">
        <v>164</v>
      </c>
      <c r="D62" s="291"/>
      <c r="E62" s="292"/>
    </row>
    <row r="63" spans="1:5" ht="12.75" customHeight="1">
      <c r="A63" s="47" t="s">
        <v>165</v>
      </c>
      <c r="B63" s="48" t="s">
        <v>166</v>
      </c>
      <c r="C63" s="49" t="s">
        <v>167</v>
      </c>
      <c r="D63" s="291"/>
      <c r="E63" s="292"/>
    </row>
    <row r="64" spans="1:5" ht="12.75" customHeight="1">
      <c r="A64" s="47" t="s">
        <v>168</v>
      </c>
      <c r="B64" s="48" t="s">
        <v>169</v>
      </c>
      <c r="C64" s="49" t="s">
        <v>170</v>
      </c>
      <c r="D64" s="291"/>
      <c r="E64" s="292"/>
    </row>
    <row r="65" spans="1:6" ht="12.75" customHeight="1">
      <c r="A65" s="455" t="s">
        <v>705</v>
      </c>
      <c r="B65" s="48" t="s">
        <v>171</v>
      </c>
      <c r="C65" s="49" t="s">
        <v>172</v>
      </c>
      <c r="D65" s="291"/>
      <c r="E65" s="292"/>
      <c r="F65"/>
    </row>
    <row r="66" spans="1:5" ht="12.75" customHeight="1">
      <c r="A66" s="47" t="s">
        <v>173</v>
      </c>
      <c r="B66" s="48" t="s">
        <v>174</v>
      </c>
      <c r="C66" s="49" t="s">
        <v>175</v>
      </c>
      <c r="D66" s="291"/>
      <c r="E66" s="292"/>
    </row>
    <row r="67" spans="1:5" ht="12.75" customHeight="1">
      <c r="A67" s="47" t="s">
        <v>176</v>
      </c>
      <c r="B67" s="48" t="s">
        <v>177</v>
      </c>
      <c r="C67" s="49" t="s">
        <v>178</v>
      </c>
      <c r="D67" s="291"/>
      <c r="E67" s="292"/>
    </row>
    <row r="68" spans="1:5" ht="12.75" customHeight="1">
      <c r="A68" s="47" t="s">
        <v>179</v>
      </c>
      <c r="B68" s="48" t="s">
        <v>180</v>
      </c>
      <c r="C68" s="49" t="s">
        <v>181</v>
      </c>
      <c r="D68" s="291"/>
      <c r="E68" s="292"/>
    </row>
    <row r="69" spans="1:5" ht="12.75" customHeight="1">
      <c r="A69" s="47" t="s">
        <v>182</v>
      </c>
      <c r="B69" s="48" t="s">
        <v>183</v>
      </c>
      <c r="C69" s="49" t="s">
        <v>184</v>
      </c>
      <c r="D69" s="291"/>
      <c r="E69" s="292"/>
    </row>
    <row r="70" spans="1:5" ht="12.75" customHeight="1">
      <c r="A70" s="47" t="s">
        <v>185</v>
      </c>
      <c r="B70" s="48" t="s">
        <v>186</v>
      </c>
      <c r="C70" s="49" t="s">
        <v>187</v>
      </c>
      <c r="D70" s="291"/>
      <c r="E70" s="292"/>
    </row>
    <row r="71" spans="1:5" ht="12.75" customHeight="1">
      <c r="A71" s="47" t="s">
        <v>699</v>
      </c>
      <c r="B71" s="48" t="s">
        <v>188</v>
      </c>
      <c r="C71" s="49" t="s">
        <v>189</v>
      </c>
      <c r="D71" s="291"/>
      <c r="E71" s="292"/>
    </row>
    <row r="72" spans="1:5" ht="12.75" customHeight="1">
      <c r="A72" s="47" t="s">
        <v>190</v>
      </c>
      <c r="B72" s="48" t="s">
        <v>191</v>
      </c>
      <c r="C72" s="49" t="s">
        <v>192</v>
      </c>
      <c r="D72" s="291"/>
      <c r="E72" s="292"/>
    </row>
    <row r="73" spans="1:5" ht="12.75" customHeight="1">
      <c r="A73" s="47" t="s">
        <v>605</v>
      </c>
      <c r="B73" s="48" t="s">
        <v>193</v>
      </c>
      <c r="C73" s="49" t="s">
        <v>194</v>
      </c>
      <c r="D73" s="291"/>
      <c r="E73" s="292"/>
    </row>
    <row r="74" spans="1:5" ht="12.75" customHeight="1">
      <c r="A74" s="47" t="s">
        <v>606</v>
      </c>
      <c r="B74" s="48" t="s">
        <v>195</v>
      </c>
      <c r="C74" s="49" t="s">
        <v>196</v>
      </c>
      <c r="D74" s="291"/>
      <c r="E74" s="292"/>
    </row>
    <row r="75" spans="1:5" ht="12.75" customHeight="1">
      <c r="A75" s="47" t="s">
        <v>197</v>
      </c>
      <c r="B75" s="48" t="s">
        <v>198</v>
      </c>
      <c r="C75" s="49" t="s">
        <v>199</v>
      </c>
      <c r="D75" s="291"/>
      <c r="E75" s="292"/>
    </row>
    <row r="76" spans="1:5" ht="12.75" customHeight="1">
      <c r="A76" s="47" t="s">
        <v>200</v>
      </c>
      <c r="B76" s="48" t="s">
        <v>201</v>
      </c>
      <c r="C76" s="49" t="s">
        <v>202</v>
      </c>
      <c r="D76" s="291"/>
      <c r="E76" s="292"/>
    </row>
    <row r="77" spans="1:5" ht="12.75" customHeight="1">
      <c r="A77" s="47" t="s">
        <v>203</v>
      </c>
      <c r="B77" s="48" t="s">
        <v>204</v>
      </c>
      <c r="C77" s="49" t="s">
        <v>205</v>
      </c>
      <c r="D77" s="291"/>
      <c r="E77" s="292"/>
    </row>
    <row r="78" spans="1:5" ht="12.75" customHeight="1">
      <c r="A78" s="50" t="s">
        <v>206</v>
      </c>
      <c r="B78" s="48" t="s">
        <v>207</v>
      </c>
      <c r="C78" s="49" t="s">
        <v>208</v>
      </c>
      <c r="D78" s="289">
        <f>SUM(D79:D86)</f>
        <v>0</v>
      </c>
      <c r="E78" s="290">
        <f>SUM(E79:E86)</f>
        <v>0</v>
      </c>
    </row>
    <row r="79" spans="1:5" ht="12.75" customHeight="1">
      <c r="A79" s="47" t="s">
        <v>209</v>
      </c>
      <c r="B79" s="48" t="s">
        <v>210</v>
      </c>
      <c r="C79" s="49" t="s">
        <v>211</v>
      </c>
      <c r="D79" s="291"/>
      <c r="E79" s="292"/>
    </row>
    <row r="80" spans="1:5" ht="12.75" customHeight="1">
      <c r="A80" s="47" t="s">
        <v>212</v>
      </c>
      <c r="B80" s="48" t="s">
        <v>213</v>
      </c>
      <c r="C80" s="49" t="s">
        <v>214</v>
      </c>
      <c r="D80" s="291"/>
      <c r="E80" s="292"/>
    </row>
    <row r="81" spans="1:5" ht="12.75" customHeight="1">
      <c r="A81" s="47" t="s">
        <v>215</v>
      </c>
      <c r="B81" s="48" t="s">
        <v>216</v>
      </c>
      <c r="C81" s="49" t="s">
        <v>217</v>
      </c>
      <c r="D81" s="291"/>
      <c r="E81" s="292"/>
    </row>
    <row r="82" spans="1:5" ht="12.75" customHeight="1">
      <c r="A82" s="47" t="s">
        <v>218</v>
      </c>
      <c r="B82" s="48" t="s">
        <v>219</v>
      </c>
      <c r="C82" s="49" t="s">
        <v>220</v>
      </c>
      <c r="D82" s="291"/>
      <c r="E82" s="292"/>
    </row>
    <row r="83" spans="1:5" ht="12.75" customHeight="1">
      <c r="A83" s="47" t="s">
        <v>221</v>
      </c>
      <c r="B83" s="48" t="s">
        <v>222</v>
      </c>
      <c r="C83" s="49" t="s">
        <v>223</v>
      </c>
      <c r="D83" s="291"/>
      <c r="E83" s="292"/>
    </row>
    <row r="84" spans="1:5" ht="12.75" customHeight="1">
      <c r="A84" s="47" t="s">
        <v>224</v>
      </c>
      <c r="B84" s="48" t="s">
        <v>225</v>
      </c>
      <c r="C84" s="49" t="s">
        <v>226</v>
      </c>
      <c r="D84" s="291"/>
      <c r="E84" s="292"/>
    </row>
    <row r="85" spans="1:5" ht="12.75" customHeight="1">
      <c r="A85" s="47" t="s">
        <v>227</v>
      </c>
      <c r="B85" s="48" t="s">
        <v>228</v>
      </c>
      <c r="C85" s="49" t="s">
        <v>229</v>
      </c>
      <c r="D85" s="291"/>
      <c r="E85" s="292"/>
    </row>
    <row r="86" spans="1:5" ht="12.75" customHeight="1">
      <c r="A86" s="47" t="s">
        <v>230</v>
      </c>
      <c r="B86" s="48" t="s">
        <v>231</v>
      </c>
      <c r="C86" s="49" t="s">
        <v>232</v>
      </c>
      <c r="D86" s="291"/>
      <c r="E86" s="292"/>
    </row>
    <row r="87" spans="1:5" ht="12.75" customHeight="1">
      <c r="A87" s="50" t="s">
        <v>233</v>
      </c>
      <c r="B87" s="48" t="s">
        <v>234</v>
      </c>
      <c r="C87" s="49" t="s">
        <v>235</v>
      </c>
      <c r="D87" s="289">
        <f>SUM(D88:D90)</f>
        <v>0</v>
      </c>
      <c r="E87" s="290">
        <f>SUM(E88:E90)</f>
        <v>0</v>
      </c>
    </row>
    <row r="88" spans="1:5" ht="12.75" customHeight="1">
      <c r="A88" s="47" t="s">
        <v>236</v>
      </c>
      <c r="B88" s="48" t="s">
        <v>237</v>
      </c>
      <c r="C88" s="49" t="s">
        <v>238</v>
      </c>
      <c r="D88" s="291"/>
      <c r="E88" s="292"/>
    </row>
    <row r="89" spans="1:5" ht="12.75" customHeight="1">
      <c r="A89" s="47" t="s">
        <v>239</v>
      </c>
      <c r="B89" s="48" t="s">
        <v>240</v>
      </c>
      <c r="C89" s="49" t="s">
        <v>241</v>
      </c>
      <c r="D89" s="291"/>
      <c r="E89" s="292"/>
    </row>
    <row r="90" spans="1:5" ht="12.75" customHeight="1">
      <c r="A90" s="47" t="s">
        <v>242</v>
      </c>
      <c r="B90" s="48" t="s">
        <v>243</v>
      </c>
      <c r="C90" s="49" t="s">
        <v>244</v>
      </c>
      <c r="D90" s="291"/>
      <c r="E90" s="292"/>
    </row>
    <row r="91" spans="1:5" ht="12.75" customHeight="1" thickBot="1">
      <c r="A91" s="51" t="s">
        <v>245</v>
      </c>
      <c r="B91" s="52" t="s">
        <v>246</v>
      </c>
      <c r="C91" s="53" t="s">
        <v>247</v>
      </c>
      <c r="D91" s="297">
        <f>D7+D47</f>
        <v>0</v>
      </c>
      <c r="E91" s="298">
        <f>E7+E47</f>
        <v>0</v>
      </c>
    </row>
    <row r="92" spans="1:5" ht="12.75" customHeight="1" thickBot="1">
      <c r="A92" s="57" t="s">
        <v>248</v>
      </c>
      <c r="B92" s="962" t="s">
        <v>249</v>
      </c>
      <c r="C92" s="963"/>
      <c r="D92" s="283" t="s">
        <v>660</v>
      </c>
      <c r="E92" s="284" t="s">
        <v>661</v>
      </c>
    </row>
    <row r="93" spans="1:5" ht="12.75" customHeight="1">
      <c r="A93" s="58" t="s">
        <v>250</v>
      </c>
      <c r="B93" s="45" t="s">
        <v>251</v>
      </c>
      <c r="C93" s="46" t="s">
        <v>252</v>
      </c>
      <c r="D93" s="287">
        <f>D94+D98</f>
        <v>0</v>
      </c>
      <c r="E93" s="288">
        <f>E94+E98</f>
        <v>0</v>
      </c>
    </row>
    <row r="94" spans="1:5" ht="12.75" customHeight="1">
      <c r="A94" s="47" t="s">
        <v>253</v>
      </c>
      <c r="B94" s="48" t="s">
        <v>254</v>
      </c>
      <c r="C94" s="49" t="s">
        <v>255</v>
      </c>
      <c r="D94" s="289">
        <f>SUM(D95:D97)</f>
        <v>0</v>
      </c>
      <c r="E94" s="290">
        <f>SUM(E95:E97)</f>
        <v>0</v>
      </c>
    </row>
    <row r="95" spans="1:5" ht="12.75" customHeight="1">
      <c r="A95" s="47" t="s">
        <v>256</v>
      </c>
      <c r="B95" s="48" t="s">
        <v>257</v>
      </c>
      <c r="C95" s="49" t="s">
        <v>258</v>
      </c>
      <c r="D95" s="291"/>
      <c r="E95" s="292"/>
    </row>
    <row r="96" spans="1:5" ht="12.75" customHeight="1">
      <c r="A96" s="47" t="s">
        <v>259</v>
      </c>
      <c r="B96" s="48" t="s">
        <v>260</v>
      </c>
      <c r="C96" s="49" t="s">
        <v>261</v>
      </c>
      <c r="D96" s="291"/>
      <c r="E96" s="292"/>
    </row>
    <row r="97" spans="1:6" ht="12.75" customHeight="1">
      <c r="A97" s="47" t="s">
        <v>262</v>
      </c>
      <c r="B97" s="48" t="s">
        <v>263</v>
      </c>
      <c r="C97" s="49" t="s">
        <v>264</v>
      </c>
      <c r="D97" s="291"/>
      <c r="E97" s="292"/>
      <c r="F97" s="180"/>
    </row>
    <row r="98" spans="1:5" ht="12.75" customHeight="1">
      <c r="A98" s="50" t="s">
        <v>702</v>
      </c>
      <c r="B98" s="48" t="s">
        <v>265</v>
      </c>
      <c r="C98" s="49" t="s">
        <v>266</v>
      </c>
      <c r="D98" s="289">
        <f>SUM(D99:D101)</f>
        <v>0</v>
      </c>
      <c r="E98" s="290">
        <f>SUM(E99:E101)</f>
        <v>0</v>
      </c>
    </row>
    <row r="99" spans="1:5" ht="12.75" customHeight="1">
      <c r="A99" s="47" t="s">
        <v>267</v>
      </c>
      <c r="B99" s="48" t="s">
        <v>268</v>
      </c>
      <c r="C99" s="49" t="s">
        <v>269</v>
      </c>
      <c r="D99" s="291"/>
      <c r="E99" s="292"/>
    </row>
    <row r="100" spans="1:5" ht="12.75" customHeight="1">
      <c r="A100" s="47" t="s">
        <v>270</v>
      </c>
      <c r="B100" s="48" t="s">
        <v>271</v>
      </c>
      <c r="C100" s="49" t="s">
        <v>272</v>
      </c>
      <c r="D100" s="291"/>
      <c r="E100" s="292"/>
    </row>
    <row r="101" spans="1:5" ht="12.75" customHeight="1">
      <c r="A101" s="47" t="s">
        <v>704</v>
      </c>
      <c r="B101" s="48" t="s">
        <v>273</v>
      </c>
      <c r="C101" s="49" t="s">
        <v>274</v>
      </c>
      <c r="D101" s="291"/>
      <c r="E101" s="292"/>
    </row>
    <row r="102" spans="1:5" ht="12.75" customHeight="1">
      <c r="A102" s="47" t="s">
        <v>275</v>
      </c>
      <c r="B102" s="59" t="s">
        <v>276</v>
      </c>
      <c r="C102" s="49" t="s">
        <v>277</v>
      </c>
      <c r="D102" s="289">
        <f>D103+D105+D113+D137</f>
        <v>0</v>
      </c>
      <c r="E102" s="290">
        <f>E103+E105+E113+E137</f>
        <v>0</v>
      </c>
    </row>
    <row r="103" spans="1:5" ht="12.75" customHeight="1">
      <c r="A103" s="47" t="s">
        <v>278</v>
      </c>
      <c r="B103" s="48" t="s">
        <v>279</v>
      </c>
      <c r="C103" s="49" t="s">
        <v>280</v>
      </c>
      <c r="D103" s="291"/>
      <c r="E103" s="292"/>
    </row>
    <row r="104" spans="1:5" ht="12.75" customHeight="1">
      <c r="A104" s="47" t="s">
        <v>281</v>
      </c>
      <c r="B104" s="48" t="s">
        <v>282</v>
      </c>
      <c r="C104" s="49" t="s">
        <v>283</v>
      </c>
      <c r="D104" s="291"/>
      <c r="E104" s="292"/>
    </row>
    <row r="105" spans="1:5" ht="12.75" customHeight="1">
      <c r="A105" s="47" t="s">
        <v>284</v>
      </c>
      <c r="B105" s="48" t="s">
        <v>285</v>
      </c>
      <c r="C105" s="49" t="s">
        <v>286</v>
      </c>
      <c r="D105" s="289">
        <f>SUM(D106:D112)</f>
        <v>0</v>
      </c>
      <c r="E105" s="290">
        <f>SUM(E106:E112)</f>
        <v>0</v>
      </c>
    </row>
    <row r="106" spans="1:5" ht="12.75" customHeight="1">
      <c r="A106" s="47" t="s">
        <v>287</v>
      </c>
      <c r="B106" s="48" t="s">
        <v>288</v>
      </c>
      <c r="C106" s="49" t="s">
        <v>289</v>
      </c>
      <c r="D106" s="291"/>
      <c r="E106" s="292"/>
    </row>
    <row r="107" spans="1:5" ht="12.75" customHeight="1">
      <c r="A107" s="47" t="s">
        <v>607</v>
      </c>
      <c r="B107" s="48" t="s">
        <v>290</v>
      </c>
      <c r="C107" s="49" t="s">
        <v>291</v>
      </c>
      <c r="D107" s="291"/>
      <c r="E107" s="292"/>
    </row>
    <row r="108" spans="1:5" ht="12.75" customHeight="1">
      <c r="A108" s="47" t="s">
        <v>292</v>
      </c>
      <c r="B108" s="48" t="s">
        <v>293</v>
      </c>
      <c r="C108" s="49" t="s">
        <v>294</v>
      </c>
      <c r="D108" s="291"/>
      <c r="E108" s="292"/>
    </row>
    <row r="109" spans="1:5" ht="12.75" customHeight="1">
      <c r="A109" s="47" t="s">
        <v>295</v>
      </c>
      <c r="B109" s="48" t="s">
        <v>296</v>
      </c>
      <c r="C109" s="49" t="s">
        <v>297</v>
      </c>
      <c r="D109" s="291"/>
      <c r="E109" s="292"/>
    </row>
    <row r="110" spans="1:5" ht="12.75" customHeight="1">
      <c r="A110" s="47" t="s">
        <v>298</v>
      </c>
      <c r="B110" s="48" t="s">
        <v>299</v>
      </c>
      <c r="C110" s="49" t="s">
        <v>300</v>
      </c>
      <c r="D110" s="291"/>
      <c r="E110" s="292"/>
    </row>
    <row r="111" spans="1:5" ht="12.75" customHeight="1">
      <c r="A111" s="47" t="s">
        <v>301</v>
      </c>
      <c r="B111" s="48" t="s">
        <v>302</v>
      </c>
      <c r="C111" s="49" t="s">
        <v>303</v>
      </c>
      <c r="D111" s="291"/>
      <c r="E111" s="292"/>
    </row>
    <row r="112" spans="1:5" ht="12.75" customHeight="1">
      <c r="A112" s="47" t="s">
        <v>304</v>
      </c>
      <c r="B112" s="48" t="s">
        <v>305</v>
      </c>
      <c r="C112" s="49" t="s">
        <v>306</v>
      </c>
      <c r="D112" s="291"/>
      <c r="E112" s="292"/>
    </row>
    <row r="113" spans="1:5" ht="12.75" customHeight="1">
      <c r="A113" s="50" t="s">
        <v>307</v>
      </c>
      <c r="B113" s="48" t="s">
        <v>308</v>
      </c>
      <c r="C113" s="49" t="s">
        <v>309</v>
      </c>
      <c r="D113" s="289">
        <f>SUM(D114:D136)</f>
        <v>0</v>
      </c>
      <c r="E113" s="290">
        <f>SUM(E114:E136)</f>
        <v>0</v>
      </c>
    </row>
    <row r="114" spans="1:5" ht="12.75" customHeight="1">
      <c r="A114" s="47" t="s">
        <v>310</v>
      </c>
      <c r="B114" s="48" t="s">
        <v>311</v>
      </c>
      <c r="C114" s="49" t="s">
        <v>312</v>
      </c>
      <c r="D114" s="291"/>
      <c r="E114" s="292"/>
    </row>
    <row r="115" spans="1:5" ht="12.75" customHeight="1">
      <c r="A115" s="47" t="s">
        <v>313</v>
      </c>
      <c r="B115" s="48" t="s">
        <v>314</v>
      </c>
      <c r="C115" s="49" t="s">
        <v>315</v>
      </c>
      <c r="D115" s="291"/>
      <c r="E115" s="292"/>
    </row>
    <row r="116" spans="1:5" ht="12.75" customHeight="1">
      <c r="A116" s="47" t="s">
        <v>316</v>
      </c>
      <c r="B116" s="48" t="s">
        <v>317</v>
      </c>
      <c r="C116" s="49" t="s">
        <v>318</v>
      </c>
      <c r="D116" s="291"/>
      <c r="E116" s="292"/>
    </row>
    <row r="117" spans="1:5" ht="12.75" customHeight="1">
      <c r="A117" s="47" t="s">
        <v>319</v>
      </c>
      <c r="B117" s="48" t="s">
        <v>320</v>
      </c>
      <c r="C117" s="49" t="s">
        <v>321</v>
      </c>
      <c r="D117" s="291"/>
      <c r="E117" s="292"/>
    </row>
    <row r="118" spans="1:5" ht="12.75" customHeight="1">
      <c r="A118" s="47" t="s">
        <v>322</v>
      </c>
      <c r="B118" s="48" t="s">
        <v>323</v>
      </c>
      <c r="C118" s="49" t="s">
        <v>324</v>
      </c>
      <c r="D118" s="291"/>
      <c r="E118" s="292"/>
    </row>
    <row r="119" spans="1:5" ht="12.75" customHeight="1">
      <c r="A119" s="47" t="s">
        <v>325</v>
      </c>
      <c r="B119" s="48" t="s">
        <v>326</v>
      </c>
      <c r="C119" s="49" t="s">
        <v>327</v>
      </c>
      <c r="D119" s="291"/>
      <c r="E119" s="292"/>
    </row>
    <row r="120" spans="1:5" ht="12.75" customHeight="1">
      <c r="A120" s="47" t="s">
        <v>666</v>
      </c>
      <c r="B120" s="48" t="s">
        <v>171</v>
      </c>
      <c r="C120" s="49" t="s">
        <v>328</v>
      </c>
      <c r="D120" s="291"/>
      <c r="E120" s="292"/>
    </row>
    <row r="121" spans="1:5" ht="12.75" customHeight="1">
      <c r="A121" s="47" t="s">
        <v>329</v>
      </c>
      <c r="B121" s="48" t="s">
        <v>174</v>
      </c>
      <c r="C121" s="49" t="s">
        <v>330</v>
      </c>
      <c r="D121" s="291"/>
      <c r="E121" s="292"/>
    </row>
    <row r="122" spans="1:5" ht="12.75" customHeight="1">
      <c r="A122" s="47" t="s">
        <v>331</v>
      </c>
      <c r="B122" s="48" t="s">
        <v>177</v>
      </c>
      <c r="C122" s="49" t="s">
        <v>332</v>
      </c>
      <c r="D122" s="291"/>
      <c r="E122" s="292"/>
    </row>
    <row r="123" spans="1:5" ht="12.75" customHeight="1">
      <c r="A123" s="47" t="s">
        <v>333</v>
      </c>
      <c r="B123" s="48" t="s">
        <v>180</v>
      </c>
      <c r="C123" s="49" t="s">
        <v>334</v>
      </c>
      <c r="D123" s="291"/>
      <c r="E123" s="292"/>
    </row>
    <row r="124" spans="1:5" ht="12.75" customHeight="1">
      <c r="A124" s="47" t="s">
        <v>335</v>
      </c>
      <c r="B124" s="48" t="s">
        <v>183</v>
      </c>
      <c r="C124" s="49" t="s">
        <v>336</v>
      </c>
      <c r="D124" s="291"/>
      <c r="E124" s="292"/>
    </row>
    <row r="125" spans="1:5" ht="12.75" customHeight="1">
      <c r="A125" s="47" t="s">
        <v>337</v>
      </c>
      <c r="B125" s="48" t="s">
        <v>186</v>
      </c>
      <c r="C125" s="49" t="s">
        <v>338</v>
      </c>
      <c r="D125" s="291"/>
      <c r="E125" s="292"/>
    </row>
    <row r="126" spans="1:5" ht="12.75">
      <c r="A126" s="47" t="s">
        <v>698</v>
      </c>
      <c r="B126" s="48" t="s">
        <v>188</v>
      </c>
      <c r="C126" s="49" t="s">
        <v>339</v>
      </c>
      <c r="D126" s="291"/>
      <c r="E126" s="292"/>
    </row>
    <row r="127" spans="1:5" ht="12.75">
      <c r="A127" s="455" t="s">
        <v>703</v>
      </c>
      <c r="B127" s="48" t="s">
        <v>340</v>
      </c>
      <c r="C127" s="49" t="s">
        <v>341</v>
      </c>
      <c r="D127" s="291"/>
      <c r="E127" s="292"/>
    </row>
    <row r="128" spans="1:5" ht="12.75" customHeight="1">
      <c r="A128" s="47" t="s">
        <v>342</v>
      </c>
      <c r="B128" s="48" t="s">
        <v>343</v>
      </c>
      <c r="C128" s="49" t="s">
        <v>344</v>
      </c>
      <c r="D128" s="291"/>
      <c r="E128" s="292"/>
    </row>
    <row r="129" spans="1:5" ht="12.75" customHeight="1">
      <c r="A129" s="47" t="s">
        <v>345</v>
      </c>
      <c r="B129" s="48" t="s">
        <v>193</v>
      </c>
      <c r="C129" s="49" t="s">
        <v>346</v>
      </c>
      <c r="D129" s="291"/>
      <c r="E129" s="292"/>
    </row>
    <row r="130" spans="1:5" ht="12.75" customHeight="1">
      <c r="A130" s="47" t="s">
        <v>347</v>
      </c>
      <c r="B130" s="48" t="s">
        <v>348</v>
      </c>
      <c r="C130" s="49" t="s">
        <v>349</v>
      </c>
      <c r="D130" s="291"/>
      <c r="E130" s="292"/>
    </row>
    <row r="131" spans="1:5" ht="12.75" customHeight="1">
      <c r="A131" s="47" t="s">
        <v>350</v>
      </c>
      <c r="B131" s="48" t="s">
        <v>351</v>
      </c>
      <c r="C131" s="49" t="s">
        <v>352</v>
      </c>
      <c r="D131" s="291"/>
      <c r="E131" s="292"/>
    </row>
    <row r="132" spans="1:5" ht="12.75" customHeight="1">
      <c r="A132" s="47" t="s">
        <v>353</v>
      </c>
      <c r="B132" s="48" t="s">
        <v>354</v>
      </c>
      <c r="C132" s="49" t="s">
        <v>355</v>
      </c>
      <c r="D132" s="291"/>
      <c r="E132" s="292"/>
    </row>
    <row r="133" spans="1:5" ht="12.75" customHeight="1">
      <c r="A133" s="47" t="s">
        <v>608</v>
      </c>
      <c r="B133" s="48" t="s">
        <v>356</v>
      </c>
      <c r="C133" s="49" t="s">
        <v>357</v>
      </c>
      <c r="D133" s="291"/>
      <c r="E133" s="292"/>
    </row>
    <row r="134" spans="1:5" ht="12.75" customHeight="1">
      <c r="A134" s="47" t="s">
        <v>358</v>
      </c>
      <c r="B134" s="48" t="s">
        <v>359</v>
      </c>
      <c r="C134" s="49" t="s">
        <v>360</v>
      </c>
      <c r="D134" s="291"/>
      <c r="E134" s="292"/>
    </row>
    <row r="135" spans="1:5" ht="12.75" customHeight="1">
      <c r="A135" s="47" t="s">
        <v>361</v>
      </c>
      <c r="B135" s="48" t="s">
        <v>302</v>
      </c>
      <c r="C135" s="49" t="s">
        <v>362</v>
      </c>
      <c r="D135" s="291"/>
      <c r="E135" s="292"/>
    </row>
    <row r="136" spans="1:5" ht="12.75" customHeight="1">
      <c r="A136" s="47" t="s">
        <v>363</v>
      </c>
      <c r="B136" s="48" t="s">
        <v>364</v>
      </c>
      <c r="C136" s="49" t="s">
        <v>365</v>
      </c>
      <c r="D136" s="291"/>
      <c r="E136" s="292"/>
    </row>
    <row r="137" spans="1:5" ht="12.75" customHeight="1">
      <c r="A137" s="50" t="s">
        <v>366</v>
      </c>
      <c r="B137" s="48" t="s">
        <v>367</v>
      </c>
      <c r="C137" s="49" t="s">
        <v>368</v>
      </c>
      <c r="D137" s="289">
        <f>SUM(D138:D140)</f>
        <v>0</v>
      </c>
      <c r="E137" s="290">
        <f>SUM(E138:E140)</f>
        <v>0</v>
      </c>
    </row>
    <row r="138" spans="1:5" ht="12.75" customHeight="1">
      <c r="A138" s="47" t="s">
        <v>369</v>
      </c>
      <c r="B138" s="48" t="s">
        <v>370</v>
      </c>
      <c r="C138" s="49" t="s">
        <v>371</v>
      </c>
      <c r="D138" s="291"/>
      <c r="E138" s="292"/>
    </row>
    <row r="139" spans="1:5" ht="12.75" customHeight="1">
      <c r="A139" s="47" t="s">
        <v>372</v>
      </c>
      <c r="B139" s="48" t="s">
        <v>373</v>
      </c>
      <c r="C139" s="49" t="s">
        <v>374</v>
      </c>
      <c r="D139" s="291"/>
      <c r="E139" s="292"/>
    </row>
    <row r="140" spans="1:5" ht="12.75" customHeight="1">
      <c r="A140" s="47" t="s">
        <v>375</v>
      </c>
      <c r="B140" s="48" t="s">
        <v>376</v>
      </c>
      <c r="C140" s="49" t="s">
        <v>377</v>
      </c>
      <c r="D140" s="291"/>
      <c r="E140" s="292"/>
    </row>
    <row r="141" spans="1:5" ht="12.75" customHeight="1" thickBot="1">
      <c r="A141" s="51" t="s">
        <v>378</v>
      </c>
      <c r="B141" s="60" t="s">
        <v>379</v>
      </c>
      <c r="C141" s="53" t="s">
        <v>380</v>
      </c>
      <c r="D141" s="299">
        <f>D93+D102</f>
        <v>0</v>
      </c>
      <c r="E141" s="298">
        <f>E93+E102</f>
        <v>0</v>
      </c>
    </row>
    <row r="142" spans="1:3" ht="12.75" customHeight="1">
      <c r="A142" s="61"/>
      <c r="B142" s="62"/>
      <c r="C142" s="62"/>
    </row>
    <row r="143" spans="1:3" ht="12.75" customHeight="1">
      <c r="A143" s="61" t="s">
        <v>642</v>
      </c>
      <c r="B143" s="62"/>
      <c r="C143" s="62"/>
    </row>
    <row r="144" spans="1:3" ht="12.75" customHeight="1">
      <c r="A144" s="63" t="s">
        <v>664</v>
      </c>
      <c r="B144" s="64"/>
      <c r="C144" s="64"/>
    </row>
    <row r="145" ht="12.75">
      <c r="A145" s="271" t="s">
        <v>879</v>
      </c>
    </row>
    <row r="146" ht="12.75" customHeight="1">
      <c r="A146" s="269" t="s">
        <v>880</v>
      </c>
    </row>
    <row r="147" ht="12.75" customHeight="1">
      <c r="A147" s="271" t="s">
        <v>966</v>
      </c>
    </row>
  </sheetData>
  <sheetProtection/>
  <mergeCells count="6">
    <mergeCell ref="A4:E4"/>
    <mergeCell ref="A3:E3"/>
    <mergeCell ref="B92:C92"/>
    <mergeCell ref="B6:C6"/>
    <mergeCell ref="A1:E1"/>
    <mergeCell ref="A2:E2"/>
  </mergeCells>
  <printOptions/>
  <pageMargins left="0.5905511811023623" right="0" top="0.3937007874015748" bottom="0.1968503937007874" header="0" footer="0"/>
  <pageSetup horizontalDpi="600" verticalDpi="600" orientation="portrait" paperSize="9" scale="78" r:id="rId1"/>
  <rowBreaks count="1" manualBreakCount="1">
    <brk id="77" max="4" man="1"/>
  </rowBreaks>
  <ignoredErrors>
    <ignoredError sqref="B9:B46 C7:C46 B49:C91 C47:C48 B93:C121 B122:C141"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A1:H41"/>
  <sheetViews>
    <sheetView workbookViewId="0" topLeftCell="A1">
      <selection activeCell="A2" sqref="A2"/>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6384" width="9.140625" style="6" customWidth="1"/>
  </cols>
  <sheetData>
    <row r="1" spans="1:8" ht="15.75">
      <c r="A1" s="92" t="s">
        <v>851</v>
      </c>
      <c r="B1" s="11"/>
      <c r="C1" s="11"/>
      <c r="D1" s="77"/>
      <c r="E1" s="12"/>
      <c r="F1" s="93"/>
      <c r="G1" s="38"/>
      <c r="H1" s="8"/>
    </row>
    <row r="2" spans="1:8" s="3" customFormat="1" ht="13.5" thickBot="1">
      <c r="A2" s="12"/>
      <c r="B2" s="12"/>
      <c r="C2" s="12"/>
      <c r="D2" s="12"/>
      <c r="E2" s="12"/>
      <c r="F2" s="13" t="s">
        <v>508</v>
      </c>
      <c r="G2" s="12"/>
      <c r="H2" s="2"/>
    </row>
    <row r="3" spans="1:8" s="7" customFormat="1" ht="19.5" customHeight="1">
      <c r="A3" s="1114" t="s">
        <v>479</v>
      </c>
      <c r="B3" s="1112" t="s">
        <v>719</v>
      </c>
      <c r="C3" s="1112"/>
      <c r="D3" s="1118" t="s">
        <v>720</v>
      </c>
      <c r="E3" s="1118"/>
      <c r="F3" s="1119"/>
      <c r="G3" s="70"/>
      <c r="H3"/>
    </row>
    <row r="4" spans="1:8" s="7" customFormat="1" ht="13.5" customHeight="1" thickBot="1">
      <c r="A4" s="1115"/>
      <c r="B4" s="1113"/>
      <c r="C4" s="1113"/>
      <c r="D4" s="430" t="s">
        <v>595</v>
      </c>
      <c r="E4" s="430" t="s">
        <v>509</v>
      </c>
      <c r="F4" s="14" t="s">
        <v>506</v>
      </c>
      <c r="G4" s="70"/>
      <c r="H4"/>
    </row>
    <row r="5" spans="1:8" s="7" customFormat="1" ht="12.75" customHeight="1">
      <c r="A5" s="502">
        <v>1</v>
      </c>
      <c r="B5" s="1106" t="s">
        <v>721</v>
      </c>
      <c r="C5" s="1106"/>
      <c r="D5" s="497">
        <f>SUM(D6:D9)</f>
        <v>0</v>
      </c>
      <c r="E5" s="497">
        <f>SUM(E6:E9)</f>
        <v>0</v>
      </c>
      <c r="F5" s="498">
        <f aca="true" t="shared" si="0" ref="F5:F10">SUM(D5+E5)</f>
        <v>0</v>
      </c>
      <c r="G5" s="70"/>
      <c r="H5"/>
    </row>
    <row r="6" spans="1:8" s="7" customFormat="1" ht="12.75" customHeight="1">
      <c r="A6" s="94">
        <v>2</v>
      </c>
      <c r="B6" s="1107" t="s">
        <v>643</v>
      </c>
      <c r="C6" s="493" t="s">
        <v>722</v>
      </c>
      <c r="D6" s="491"/>
      <c r="E6" s="491"/>
      <c r="F6" s="96">
        <f t="shared" si="0"/>
        <v>0</v>
      </c>
      <c r="G6" s="70"/>
      <c r="H6" s="4"/>
    </row>
    <row r="7" spans="1:8" s="7" customFormat="1" ht="12.75" customHeight="1">
      <c r="A7" s="94">
        <v>3</v>
      </c>
      <c r="B7" s="1108"/>
      <c r="C7" s="493" t="s">
        <v>723</v>
      </c>
      <c r="D7" s="491"/>
      <c r="E7" s="491"/>
      <c r="F7" s="96">
        <f t="shared" si="0"/>
        <v>0</v>
      </c>
      <c r="G7" s="70"/>
      <c r="H7" s="4"/>
    </row>
    <row r="8" spans="1:8" s="7" customFormat="1" ht="12.75" customHeight="1">
      <c r="A8" s="94">
        <v>4</v>
      </c>
      <c r="B8" s="1108"/>
      <c r="C8" s="493" t="s">
        <v>725</v>
      </c>
      <c r="D8" s="491"/>
      <c r="E8" s="491"/>
      <c r="F8" s="96">
        <f t="shared" si="0"/>
        <v>0</v>
      </c>
      <c r="G8" s="70"/>
      <c r="H8" s="4"/>
    </row>
    <row r="9" spans="1:8" s="7" customFormat="1" ht="12.75" customHeight="1">
      <c r="A9" s="94">
        <v>5</v>
      </c>
      <c r="B9" s="1109"/>
      <c r="C9" s="492" t="s">
        <v>724</v>
      </c>
      <c r="D9" s="491"/>
      <c r="E9" s="491"/>
      <c r="F9" s="96">
        <f t="shared" si="0"/>
        <v>0</v>
      </c>
      <c r="G9" s="70"/>
      <c r="H9" s="4"/>
    </row>
    <row r="10" spans="1:8" s="7" customFormat="1" ht="12.75" customHeight="1">
      <c r="A10" s="494">
        <v>6</v>
      </c>
      <c r="B10" s="495" t="s">
        <v>715</v>
      </c>
      <c r="C10" s="496"/>
      <c r="D10" s="497">
        <f>SUM(D11:D14)</f>
        <v>0</v>
      </c>
      <c r="E10" s="497">
        <f>SUM(E11:E14)</f>
        <v>0</v>
      </c>
      <c r="F10" s="498">
        <f t="shared" si="0"/>
        <v>0</v>
      </c>
      <c r="G10" s="70"/>
      <c r="H10" s="4"/>
    </row>
    <row r="11" spans="1:8" s="7" customFormat="1" ht="12.75" customHeight="1">
      <c r="A11" s="94">
        <v>7</v>
      </c>
      <c r="B11" s="1107" t="s">
        <v>643</v>
      </c>
      <c r="C11" s="37" t="s">
        <v>512</v>
      </c>
      <c r="D11" s="95"/>
      <c r="E11" s="95"/>
      <c r="F11" s="96">
        <f aca="true" t="shared" si="1" ref="F11:F20">SUM(D11+E11)</f>
        <v>0</v>
      </c>
      <c r="G11" s="70"/>
      <c r="H11" s="4"/>
    </row>
    <row r="12" spans="1:8" s="7" customFormat="1" ht="12.75" customHeight="1">
      <c r="A12" s="94">
        <v>8</v>
      </c>
      <c r="B12" s="1108"/>
      <c r="C12" s="37" t="s">
        <v>511</v>
      </c>
      <c r="D12" s="95"/>
      <c r="E12" s="95"/>
      <c r="F12" s="96">
        <f t="shared" si="1"/>
        <v>0</v>
      </c>
      <c r="G12" s="70"/>
      <c r="H12" s="4"/>
    </row>
    <row r="13" spans="1:8" s="7" customFormat="1" ht="12.75" customHeight="1">
      <c r="A13" s="94">
        <v>9</v>
      </c>
      <c r="B13" s="1108"/>
      <c r="C13" s="37" t="s">
        <v>925</v>
      </c>
      <c r="D13" s="95"/>
      <c r="E13" s="95"/>
      <c r="F13" s="96">
        <f t="shared" si="1"/>
        <v>0</v>
      </c>
      <c r="G13" s="70"/>
      <c r="H13" s="4"/>
    </row>
    <row r="14" spans="1:8" s="7" customFormat="1" ht="12.75" customHeight="1">
      <c r="A14" s="94">
        <v>10</v>
      </c>
      <c r="B14" s="1109"/>
      <c r="C14" s="37" t="s">
        <v>483</v>
      </c>
      <c r="D14" s="95"/>
      <c r="E14" s="95"/>
      <c r="F14" s="96"/>
      <c r="G14" s="70"/>
      <c r="H14" s="4"/>
    </row>
    <row r="15" spans="1:8" s="7" customFormat="1" ht="12.75" customHeight="1">
      <c r="A15" s="494">
        <v>11</v>
      </c>
      <c r="B15" s="495" t="s">
        <v>716</v>
      </c>
      <c r="C15" s="496"/>
      <c r="D15" s="497">
        <f>SUM(D16:D18)</f>
        <v>0</v>
      </c>
      <c r="E15" s="497">
        <f>SUM(E16:E18)</f>
        <v>0</v>
      </c>
      <c r="F15" s="498">
        <f t="shared" si="1"/>
        <v>0</v>
      </c>
      <c r="G15" s="70"/>
      <c r="H15" s="4"/>
    </row>
    <row r="16" spans="1:8" s="7" customFormat="1" ht="12.75" customHeight="1">
      <c r="A16" s="94">
        <v>12</v>
      </c>
      <c r="B16" s="1107" t="s">
        <v>643</v>
      </c>
      <c r="C16" s="511" t="s">
        <v>512</v>
      </c>
      <c r="D16" s="95"/>
      <c r="E16" s="95"/>
      <c r="F16" s="96">
        <f t="shared" si="1"/>
        <v>0</v>
      </c>
      <c r="G16" s="70"/>
      <c r="H16" s="4"/>
    </row>
    <row r="17" spans="1:8" s="7" customFormat="1" ht="12.75" customHeight="1">
      <c r="A17" s="94">
        <v>13</v>
      </c>
      <c r="B17" s="1108"/>
      <c r="C17" s="511" t="s">
        <v>511</v>
      </c>
      <c r="D17" s="95"/>
      <c r="E17" s="95"/>
      <c r="F17" s="96">
        <f t="shared" si="1"/>
        <v>0</v>
      </c>
      <c r="G17" s="70"/>
      <c r="H17" s="4"/>
    </row>
    <row r="18" spans="1:8" s="7" customFormat="1" ht="12.75" customHeight="1">
      <c r="A18" s="94">
        <v>14</v>
      </c>
      <c r="B18" s="1109"/>
      <c r="C18" s="511" t="s">
        <v>483</v>
      </c>
      <c r="D18" s="95"/>
      <c r="E18" s="95"/>
      <c r="F18" s="96"/>
      <c r="G18" s="70"/>
      <c r="H18" s="4"/>
    </row>
    <row r="19" spans="1:8" ht="12.75" customHeight="1">
      <c r="A19" s="494">
        <v>15</v>
      </c>
      <c r="B19" s="1121" t="s">
        <v>717</v>
      </c>
      <c r="C19" s="1122"/>
      <c r="D19" s="497"/>
      <c r="E19" s="497"/>
      <c r="F19" s="498">
        <f t="shared" si="1"/>
        <v>0</v>
      </c>
      <c r="G19" s="70"/>
      <c r="H19" s="4"/>
    </row>
    <row r="20" spans="1:8" ht="12.75" customHeight="1" thickBot="1">
      <c r="A20" s="499">
        <v>16</v>
      </c>
      <c r="B20" s="1123" t="s">
        <v>718</v>
      </c>
      <c r="C20" s="1124"/>
      <c r="D20" s="500"/>
      <c r="E20" s="500"/>
      <c r="F20" s="501">
        <f t="shared" si="1"/>
        <v>0</v>
      </c>
      <c r="G20" s="70"/>
      <c r="H20" s="5"/>
    </row>
    <row r="21" spans="1:8" ht="12.75">
      <c r="A21" s="98"/>
      <c r="B21" s="38"/>
      <c r="C21" s="38"/>
      <c r="D21" s="38"/>
      <c r="E21" s="98"/>
      <c r="F21" s="99"/>
      <c r="G21" s="70"/>
      <c r="H21" s="5"/>
    </row>
    <row r="22" spans="1:8" ht="12.75">
      <c r="A22" s="138" t="s">
        <v>642</v>
      </c>
      <c r="B22" s="156"/>
      <c r="C22" s="156"/>
      <c r="D22" s="38"/>
      <c r="E22" s="98"/>
      <c r="F22" s="99"/>
      <c r="G22" s="70"/>
      <c r="H22" s="5"/>
    </row>
    <row r="23" spans="1:8" ht="38.25" customHeight="1">
      <c r="A23" s="1116" t="s">
        <v>871</v>
      </c>
      <c r="B23" s="1117"/>
      <c r="C23" s="1117"/>
      <c r="D23" s="1117"/>
      <c r="E23" s="1117"/>
      <c r="F23" s="1117"/>
      <c r="G23" s="70"/>
      <c r="H23" s="5"/>
    </row>
    <row r="24" spans="1:7" ht="79.5" customHeight="1">
      <c r="A24" s="1027" t="s">
        <v>726</v>
      </c>
      <c r="B24" s="1120"/>
      <c r="C24" s="1120"/>
      <c r="D24" s="1120"/>
      <c r="E24" s="1120"/>
      <c r="F24" s="1120"/>
      <c r="G24" s="1"/>
    </row>
    <row r="25" spans="1:7" ht="81" customHeight="1">
      <c r="A25" s="1110" t="s">
        <v>729</v>
      </c>
      <c r="B25" s="1111"/>
      <c r="C25" s="1111"/>
      <c r="D25" s="1111"/>
      <c r="E25" s="1111"/>
      <c r="F25" s="1111"/>
      <c r="G25" s="1"/>
    </row>
    <row r="26" spans="1:8" ht="80.25" customHeight="1">
      <c r="A26" s="1110" t="s">
        <v>727</v>
      </c>
      <c r="B26" s="1111"/>
      <c r="C26" s="1111"/>
      <c r="D26" s="1111"/>
      <c r="E26" s="1111"/>
      <c r="F26" s="1111"/>
      <c r="G26" s="1"/>
      <c r="H26" s="503"/>
    </row>
    <row r="27" spans="1:7" ht="55.5" customHeight="1">
      <c r="A27" s="1110" t="s">
        <v>728</v>
      </c>
      <c r="B27" s="1111"/>
      <c r="C27" s="1111"/>
      <c r="D27" s="1111"/>
      <c r="E27" s="1111"/>
      <c r="F27" s="1111"/>
      <c r="G27" s="1"/>
    </row>
    <row r="28" spans="1:7" ht="15.75" customHeight="1">
      <c r="A28" s="1110" t="s">
        <v>972</v>
      </c>
      <c r="B28" s="1111"/>
      <c r="C28" s="1111"/>
      <c r="D28" s="1111"/>
      <c r="E28" s="1111"/>
      <c r="F28" s="1111"/>
      <c r="G28" s="1"/>
    </row>
    <row r="29" spans="1:7" ht="15">
      <c r="A29" s="1110"/>
      <c r="B29" s="1111"/>
      <c r="C29" s="1111"/>
      <c r="D29" s="1111"/>
      <c r="E29" s="1111"/>
      <c r="F29" s="1111"/>
      <c r="G29" s="1"/>
    </row>
    <row r="30" ht="12.75">
      <c r="G30" s="1"/>
    </row>
    <row r="31" ht="12.75">
      <c r="G31" s="1"/>
    </row>
    <row r="32" ht="12.75">
      <c r="G32" s="1"/>
    </row>
    <row r="33" ht="12.75">
      <c r="G33" s="1"/>
    </row>
    <row r="40" ht="12.75">
      <c r="A40" s="5"/>
    </row>
    <row r="41" ht="12.75">
      <c r="A41" s="5"/>
    </row>
  </sheetData>
  <sheetProtection formatRows="0" insertRows="0" deleteRows="0"/>
  <mergeCells count="16">
    <mergeCell ref="B11:B14"/>
    <mergeCell ref="B16:B18"/>
    <mergeCell ref="B19:C19"/>
    <mergeCell ref="B20:C20"/>
    <mergeCell ref="A28:F28"/>
    <mergeCell ref="A29:F29"/>
    <mergeCell ref="B5:C5"/>
    <mergeCell ref="B6:B9"/>
    <mergeCell ref="A27:F27"/>
    <mergeCell ref="B3:C4"/>
    <mergeCell ref="A3:A4"/>
    <mergeCell ref="A23:F23"/>
    <mergeCell ref="D3:F3"/>
    <mergeCell ref="A24:F24"/>
    <mergeCell ref="A25:F25"/>
    <mergeCell ref="A26:F26"/>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A2" sqref="A2"/>
    </sheetView>
  </sheetViews>
  <sheetFormatPr defaultColWidth="9.140625" defaultRowHeight="15"/>
  <cols>
    <col min="1" max="1" width="3.421875" style="31" customWidth="1"/>
    <col min="2" max="2" width="49.57421875" style="18" customWidth="1"/>
    <col min="3" max="3" width="16.421875" style="18" customWidth="1"/>
    <col min="4" max="4" width="17.7109375" style="18" customWidth="1"/>
    <col min="5" max="5" width="17.28125" style="18" customWidth="1"/>
    <col min="6" max="6" width="17.00390625" style="18" customWidth="1"/>
    <col min="7" max="7" width="9.140625" style="18" customWidth="1"/>
    <col min="11" max="16384" width="9.140625" style="18" customWidth="1"/>
  </cols>
  <sheetData>
    <row r="1" spans="1:5" ht="15.75">
      <c r="A1" s="472" t="s">
        <v>852</v>
      </c>
      <c r="B1" s="11"/>
      <c r="C1" s="12"/>
      <c r="D1" s="12"/>
      <c r="E1" s="12"/>
    </row>
    <row r="2" spans="1:6" ht="15.75" thickBot="1">
      <c r="A2" s="30"/>
      <c r="B2" s="12"/>
      <c r="C2" s="12"/>
      <c r="D2" s="13"/>
      <c r="E2" s="12"/>
      <c r="F2" s="313" t="s">
        <v>594</v>
      </c>
    </row>
    <row r="3" spans="1:6" ht="26.25" customHeight="1">
      <c r="A3" s="1126" t="s">
        <v>479</v>
      </c>
      <c r="B3" s="1128" t="s">
        <v>513</v>
      </c>
      <c r="C3" s="101" t="s">
        <v>680</v>
      </c>
      <c r="D3" s="101" t="s">
        <v>681</v>
      </c>
      <c r="E3" s="428" t="s">
        <v>679</v>
      </c>
      <c r="F3" s="429" t="s">
        <v>737</v>
      </c>
    </row>
    <row r="4" spans="1:6" ht="12" customHeight="1" thickBot="1">
      <c r="A4" s="1127"/>
      <c r="B4" s="1129"/>
      <c r="C4" s="320" t="s">
        <v>561</v>
      </c>
      <c r="D4" s="320" t="s">
        <v>562</v>
      </c>
      <c r="E4" s="320" t="s">
        <v>563</v>
      </c>
      <c r="F4" s="321" t="s">
        <v>564</v>
      </c>
    </row>
    <row r="5" spans="1:6" ht="18" customHeight="1">
      <c r="A5" s="483">
        <v>1</v>
      </c>
      <c r="B5" s="484" t="s">
        <v>714</v>
      </c>
      <c r="C5" s="487">
        <f>SUM(C6:C9)</f>
        <v>0</v>
      </c>
      <c r="D5" s="487">
        <f>SUM(D6:D9)</f>
        <v>0</v>
      </c>
      <c r="E5" s="487">
        <f>SUM(E6:E9)</f>
        <v>0</v>
      </c>
      <c r="F5" s="488">
        <v>0</v>
      </c>
    </row>
    <row r="6" spans="1:12" ht="12.75" customHeight="1">
      <c r="A6" s="318">
        <v>2</v>
      </c>
      <c r="B6" s="746" t="s">
        <v>514</v>
      </c>
      <c r="C6" s="261">
        <v>0</v>
      </c>
      <c r="D6" s="261"/>
      <c r="E6" s="275"/>
      <c r="F6" s="431"/>
      <c r="K6" s="241"/>
      <c r="L6" s="241"/>
    </row>
    <row r="7" spans="1:12" ht="12.75" customHeight="1">
      <c r="A7" s="318">
        <v>3</v>
      </c>
      <c r="B7" s="479" t="s">
        <v>596</v>
      </c>
      <c r="C7" s="103"/>
      <c r="D7" s="261">
        <v>0</v>
      </c>
      <c r="E7" s="275"/>
      <c r="F7" s="482"/>
      <c r="K7" s="241"/>
      <c r="L7" s="241"/>
    </row>
    <row r="8" spans="1:12" ht="12.75" customHeight="1">
      <c r="A8" s="318">
        <v>4</v>
      </c>
      <c r="B8" s="479" t="s">
        <v>597</v>
      </c>
      <c r="C8" s="103"/>
      <c r="D8" s="261">
        <v>0</v>
      </c>
      <c r="E8" s="275"/>
      <c r="F8" s="482"/>
      <c r="K8" s="241"/>
      <c r="L8" s="241"/>
    </row>
    <row r="9" spans="1:11" ht="12.75" customHeight="1">
      <c r="A9" s="318">
        <v>5</v>
      </c>
      <c r="B9" s="480" t="s">
        <v>515</v>
      </c>
      <c r="C9" s="261">
        <v>0</v>
      </c>
      <c r="D9" s="103"/>
      <c r="E9" s="275"/>
      <c r="F9" s="482"/>
      <c r="K9" s="241"/>
    </row>
    <row r="10" spans="1:11" ht="21" customHeight="1">
      <c r="A10" s="485">
        <v>6</v>
      </c>
      <c r="B10" s="486" t="s">
        <v>936</v>
      </c>
      <c r="C10" s="489">
        <f>SUM(C11:C13)</f>
        <v>0</v>
      </c>
      <c r="D10" s="489">
        <f>SUM(D11:D13)</f>
        <v>0</v>
      </c>
      <c r="E10" s="489">
        <f>SUM(E11:E13)</f>
        <v>0</v>
      </c>
      <c r="F10" s="490">
        <v>0</v>
      </c>
      <c r="K10" s="241"/>
    </row>
    <row r="11" spans="1:6" ht="12.75" customHeight="1">
      <c r="A11" s="318">
        <v>7</v>
      </c>
      <c r="B11" s="481" t="s">
        <v>599</v>
      </c>
      <c r="C11" s="261">
        <v>0</v>
      </c>
      <c r="D11" s="278"/>
      <c r="E11" s="275"/>
      <c r="F11" s="482"/>
    </row>
    <row r="12" spans="1:6" ht="12.75" customHeight="1">
      <c r="A12" s="318">
        <v>8</v>
      </c>
      <c r="B12" s="277" t="s">
        <v>598</v>
      </c>
      <c r="C12" s="261">
        <v>0</v>
      </c>
      <c r="D12" s="278"/>
      <c r="E12" s="275"/>
      <c r="F12" s="276"/>
    </row>
    <row r="13" spans="1:6" ht="12.75" customHeight="1" thickBot="1">
      <c r="A13" s="319">
        <v>9</v>
      </c>
      <c r="B13" s="279"/>
      <c r="C13" s="272">
        <v>0</v>
      </c>
      <c r="D13" s="280"/>
      <c r="E13" s="281"/>
      <c r="F13" s="282"/>
    </row>
    <row r="14" spans="1:6" ht="17.25" customHeight="1" thickBot="1">
      <c r="A14" s="423">
        <v>10</v>
      </c>
      <c r="B14" s="422" t="s">
        <v>613</v>
      </c>
      <c r="C14" s="314">
        <f>C5+C10</f>
        <v>0</v>
      </c>
      <c r="D14" s="314">
        <f>D5+D10</f>
        <v>0</v>
      </c>
      <c r="E14" s="314">
        <f>E5+E10</f>
        <v>0</v>
      </c>
      <c r="F14" s="424">
        <v>0</v>
      </c>
    </row>
    <row r="15" spans="1:6" ht="12.75" customHeight="1">
      <c r="A15" s="473"/>
      <c r="B15" s="193"/>
      <c r="C15" s="315"/>
      <c r="D15" s="315"/>
      <c r="E15" s="316"/>
      <c r="F15" s="38"/>
    </row>
    <row r="16" spans="1:10" ht="12.75" customHeight="1">
      <c r="A16" s="109" t="s">
        <v>642</v>
      </c>
      <c r="B16" s="474"/>
      <c r="C16" s="475"/>
      <c r="D16" s="475"/>
      <c r="E16" s="476"/>
      <c r="F16" s="109"/>
      <c r="H16" s="179"/>
      <c r="I16" s="179"/>
      <c r="J16" s="179"/>
    </row>
    <row r="17" spans="1:6" ht="24.75" customHeight="1">
      <c r="A17" s="1125" t="s">
        <v>976</v>
      </c>
      <c r="B17" s="1125"/>
      <c r="C17" s="1125"/>
      <c r="D17" s="1125"/>
      <c r="E17" s="1125"/>
      <c r="F17" s="1125"/>
    </row>
    <row r="18" spans="1:6" ht="12.75" customHeight="1">
      <c r="A18" s="726" t="s">
        <v>974</v>
      </c>
      <c r="B18" s="105"/>
      <c r="C18" s="477"/>
      <c r="D18" s="477"/>
      <c r="E18" s="477"/>
      <c r="F18" s="112"/>
    </row>
    <row r="19" spans="1:6" ht="26.25" customHeight="1">
      <c r="A19" s="1125" t="s">
        <v>697</v>
      </c>
      <c r="B19" s="1125"/>
      <c r="C19" s="1125"/>
      <c r="D19" s="1125"/>
      <c r="E19" s="1125"/>
      <c r="F19" s="1125"/>
    </row>
    <row r="20" spans="1:10" ht="15" customHeight="1">
      <c r="A20" s="426" t="s">
        <v>937</v>
      </c>
      <c r="B20" s="425"/>
      <c r="C20" s="425"/>
      <c r="D20" s="425"/>
      <c r="E20" s="425"/>
      <c r="F20" s="425"/>
      <c r="H20" s="179"/>
      <c r="I20" s="179"/>
      <c r="J20" s="179"/>
    </row>
    <row r="21" spans="1:10" ht="27.75" customHeight="1">
      <c r="A21" s="1125" t="s">
        <v>938</v>
      </c>
      <c r="B21" s="1125"/>
      <c r="C21" s="1125"/>
      <c r="D21" s="1125"/>
      <c r="E21" s="1125"/>
      <c r="F21" s="1125"/>
      <c r="H21" s="179"/>
      <c r="I21" s="179"/>
      <c r="J21" s="179"/>
    </row>
    <row r="22" spans="1:10" ht="12.75" customHeight="1">
      <c r="A22" s="426"/>
      <c r="B22" s="425"/>
      <c r="C22" s="425"/>
      <c r="D22" s="425"/>
      <c r="E22" s="425"/>
      <c r="F22" s="425"/>
      <c r="H22" s="179"/>
      <c r="I22" s="179"/>
      <c r="J22" s="179"/>
    </row>
    <row r="23" spans="1:10" ht="12.75" customHeight="1">
      <c r="A23" s="426" t="s">
        <v>696</v>
      </c>
      <c r="B23" s="425"/>
      <c r="C23" s="425"/>
      <c r="D23" s="425"/>
      <c r="E23" s="425"/>
      <c r="F23" s="425"/>
      <c r="H23" s="179"/>
      <c r="I23" s="179"/>
      <c r="J23" s="179"/>
    </row>
    <row r="24" spans="1:6" ht="15">
      <c r="A24" s="477" t="s">
        <v>973</v>
      </c>
      <c r="B24" s="478"/>
      <c r="C24" s="477"/>
      <c r="D24" s="477"/>
      <c r="E24" s="477"/>
      <c r="F24" s="112"/>
    </row>
    <row r="25" spans="1:5" ht="15">
      <c r="A25" s="477" t="s">
        <v>975</v>
      </c>
      <c r="B25" s="12"/>
      <c r="C25" s="12"/>
      <c r="D25" s="317"/>
      <c r="E25" s="12"/>
    </row>
  </sheetData>
  <sheetProtection/>
  <protectedRanges>
    <protectedRange sqref="D7:D9 D15:D16 D11:D13" name="Oblast1"/>
  </protectedRanges>
  <mergeCells count="5">
    <mergeCell ref="A21:F21"/>
    <mergeCell ref="A19:F19"/>
    <mergeCell ref="A17:F17"/>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5:E10 C7:D10"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P67"/>
  <sheetViews>
    <sheetView workbookViewId="0" topLeftCell="A1">
      <selection activeCell="A2" sqref="A2"/>
    </sheetView>
  </sheetViews>
  <sheetFormatPr defaultColWidth="9.140625" defaultRowHeight="15"/>
  <cols>
    <col min="1" max="1" width="3.8515625" style="18" customWidth="1"/>
    <col min="2" max="2" width="6.421875" style="112" customWidth="1"/>
    <col min="3" max="3" width="9.28125" style="112" customWidth="1"/>
    <col min="4" max="4" width="16.28125" style="112" customWidth="1"/>
    <col min="5" max="5" width="9.7109375" style="112" customWidth="1"/>
    <col min="6" max="6" width="8.57421875" style="112" customWidth="1"/>
    <col min="7" max="7" width="8.7109375" style="112" customWidth="1"/>
    <col min="8" max="8" width="9.7109375" style="112" customWidth="1"/>
    <col min="9" max="10" width="10.421875" style="18" customWidth="1"/>
    <col min="11" max="11" width="9.57421875" style="18" customWidth="1"/>
    <col min="12" max="12" width="8.8515625" style="18" customWidth="1"/>
    <col min="13" max="13" width="10.00390625" style="18" customWidth="1"/>
    <col min="14" max="14" width="8.8515625" style="18" customWidth="1"/>
    <col min="15" max="15" width="8.28125" style="18" customWidth="1"/>
    <col min="16" max="16" width="9.57421875" style="18" customWidth="1"/>
    <col min="17" max="17" width="8.57421875" style="18" customWidth="1"/>
    <col min="18" max="18" width="9.140625" style="18" customWidth="1"/>
    <col min="19" max="19" width="8.421875" style="18" customWidth="1"/>
    <col min="20" max="20" width="9.421875" style="18" customWidth="1"/>
    <col min="21" max="21" width="8.421875" style="18" customWidth="1"/>
    <col min="22" max="16384" width="9.140625" style="18" customWidth="1"/>
  </cols>
  <sheetData>
    <row r="1" spans="1:24" ht="15.75">
      <c r="A1" s="11" t="s">
        <v>853</v>
      </c>
      <c r="B1" s="105"/>
      <c r="C1" s="105"/>
      <c r="D1" s="105"/>
      <c r="E1" s="105"/>
      <c r="F1" s="105"/>
      <c r="G1" s="105"/>
      <c r="H1" s="105"/>
      <c r="I1" s="91"/>
      <c r="J1" s="91"/>
      <c r="K1" s="91"/>
      <c r="L1" s="91"/>
      <c r="M1" s="91"/>
      <c r="N1" s="91"/>
      <c r="O1" s="91"/>
      <c r="P1" s="38"/>
      <c r="Q1" s="38"/>
      <c r="R1" s="38"/>
      <c r="S1" s="38"/>
      <c r="T1" s="38"/>
      <c r="U1" s="38"/>
      <c r="V1" s="38"/>
      <c r="W1" s="12"/>
      <c r="X1" s="12"/>
    </row>
    <row r="2" s="241" customFormat="1" ht="15" customHeight="1"/>
    <row r="3" s="241" customFormat="1" ht="15" customHeight="1">
      <c r="A3" s="242" t="s">
        <v>878</v>
      </c>
    </row>
    <row r="4" spans="18:26" s="241" customFormat="1" ht="15" customHeight="1" thickBot="1">
      <c r="R4" s="91"/>
      <c r="Z4" s="670" t="s">
        <v>508</v>
      </c>
    </row>
    <row r="5" spans="1:40" ht="28.5" customHeight="1" thickBot="1">
      <c r="A5" s="1146" t="s">
        <v>479</v>
      </c>
      <c r="B5" s="1137" t="s">
        <v>517</v>
      </c>
      <c r="C5" s="1138"/>
      <c r="D5" s="1139"/>
      <c r="E5" s="1134" t="s">
        <v>639</v>
      </c>
      <c r="F5" s="1135"/>
      <c r="G5" s="1135"/>
      <c r="H5" s="1135"/>
      <c r="I5" s="1135"/>
      <c r="J5" s="1135"/>
      <c r="K5" s="1135"/>
      <c r="L5" s="1135"/>
      <c r="M5" s="1135"/>
      <c r="N5" s="1135"/>
      <c r="O5" s="1135"/>
      <c r="P5" s="1135"/>
      <c r="Q5" s="1135"/>
      <c r="R5" s="1135"/>
      <c r="S5" s="1135"/>
      <c r="T5" s="1135"/>
      <c r="U5" s="1135"/>
      <c r="V5" s="1135"/>
      <c r="W5" s="1135"/>
      <c r="X5" s="1135"/>
      <c r="Y5" s="1135"/>
      <c r="Z5" s="1136"/>
      <c r="AA5" s="241"/>
      <c r="AB5" s="241"/>
      <c r="AC5" s="241"/>
      <c r="AD5" s="241"/>
      <c r="AE5" s="241"/>
      <c r="AF5" s="241"/>
      <c r="AG5" s="241"/>
      <c r="AH5" s="241"/>
      <c r="AI5" s="241"/>
      <c r="AJ5" s="241"/>
      <c r="AK5" s="241"/>
      <c r="AL5" s="38"/>
      <c r="AM5" s="12"/>
      <c r="AN5" s="12"/>
    </row>
    <row r="6" spans="1:42" ht="19.5" customHeight="1">
      <c r="A6" s="1147"/>
      <c r="B6" s="1140"/>
      <c r="C6" s="1141"/>
      <c r="D6" s="1142"/>
      <c r="E6" s="1191" t="s">
        <v>628</v>
      </c>
      <c r="F6" s="1192"/>
      <c r="G6" s="1192"/>
      <c r="H6" s="1193"/>
      <c r="I6" s="1191" t="s">
        <v>632</v>
      </c>
      <c r="J6" s="1192"/>
      <c r="K6" s="1192"/>
      <c r="L6" s="1193"/>
      <c r="M6" s="1191" t="s">
        <v>624</v>
      </c>
      <c r="N6" s="1192"/>
      <c r="O6" s="1192"/>
      <c r="P6" s="1192"/>
      <c r="Q6" s="1192"/>
      <c r="R6" s="1193"/>
      <c r="S6" s="1155" t="s">
        <v>622</v>
      </c>
      <c r="T6" s="1156"/>
      <c r="U6" s="1155" t="s">
        <v>509</v>
      </c>
      <c r="V6" s="1156"/>
      <c r="W6" s="1155" t="s">
        <v>625</v>
      </c>
      <c r="X6" s="1156"/>
      <c r="Y6" s="1130" t="s">
        <v>621</v>
      </c>
      <c r="Z6" s="1131"/>
      <c r="AA6" s="241"/>
      <c r="AB6" s="241"/>
      <c r="AC6" s="241"/>
      <c r="AD6" s="241"/>
      <c r="AE6" s="241"/>
      <c r="AF6" s="241"/>
      <c r="AG6" s="241"/>
      <c r="AH6" s="241"/>
      <c r="AI6" s="241"/>
      <c r="AJ6" s="241"/>
      <c r="AK6" s="241"/>
      <c r="AL6" s="241"/>
      <c r="AM6" s="241"/>
      <c r="AN6" s="38"/>
      <c r="AO6" s="12"/>
      <c r="AP6" s="12"/>
    </row>
    <row r="7" spans="1:41" ht="19.5" customHeight="1">
      <c r="A7" s="1147"/>
      <c r="B7" s="1140"/>
      <c r="C7" s="1141"/>
      <c r="D7" s="1142"/>
      <c r="E7" s="1165" t="s">
        <v>623</v>
      </c>
      <c r="F7" s="1166"/>
      <c r="G7" s="1167" t="s">
        <v>631</v>
      </c>
      <c r="H7" s="1177"/>
      <c r="I7" s="1165" t="s">
        <v>835</v>
      </c>
      <c r="J7" s="1166"/>
      <c r="K7" s="1167" t="s">
        <v>633</v>
      </c>
      <c r="L7" s="1177"/>
      <c r="M7" s="1165" t="s">
        <v>640</v>
      </c>
      <c r="N7" s="1166"/>
      <c r="O7" s="1167" t="s">
        <v>641</v>
      </c>
      <c r="P7" s="1166"/>
      <c r="Q7" s="1167" t="s">
        <v>635</v>
      </c>
      <c r="R7" s="1177"/>
      <c r="S7" s="1157"/>
      <c r="T7" s="1158"/>
      <c r="U7" s="1157"/>
      <c r="V7" s="1158"/>
      <c r="W7" s="1157"/>
      <c r="X7" s="1158"/>
      <c r="Y7" s="1132"/>
      <c r="Z7" s="1133"/>
      <c r="AA7" s="241"/>
      <c r="AB7" s="241"/>
      <c r="AC7" s="241"/>
      <c r="AD7" s="241"/>
      <c r="AE7" s="241"/>
      <c r="AF7" s="241"/>
      <c r="AG7" s="241"/>
      <c r="AH7" s="241"/>
      <c r="AI7" s="241"/>
      <c r="AJ7" s="241"/>
      <c r="AK7" s="241"/>
      <c r="AL7" s="241"/>
      <c r="AM7" s="38"/>
      <c r="AN7" s="12"/>
      <c r="AO7" s="12"/>
    </row>
    <row r="8" spans="1:41" s="31" customFormat="1" ht="18.75" customHeight="1" thickBot="1">
      <c r="A8" s="1148"/>
      <c r="B8" s="1143"/>
      <c r="C8" s="1144"/>
      <c r="D8" s="1145"/>
      <c r="E8" s="82" t="s">
        <v>516</v>
      </c>
      <c r="F8" s="238" t="s">
        <v>804</v>
      </c>
      <c r="G8" s="232" t="s">
        <v>516</v>
      </c>
      <c r="H8" s="234" t="s">
        <v>804</v>
      </c>
      <c r="I8" s="82" t="s">
        <v>516</v>
      </c>
      <c r="J8" s="232" t="s">
        <v>804</v>
      </c>
      <c r="K8" s="232" t="s">
        <v>516</v>
      </c>
      <c r="L8" s="234" t="s">
        <v>804</v>
      </c>
      <c r="M8" s="82" t="s">
        <v>516</v>
      </c>
      <c r="N8" s="232" t="s">
        <v>804</v>
      </c>
      <c r="O8" s="232" t="s">
        <v>516</v>
      </c>
      <c r="P8" s="232" t="s">
        <v>804</v>
      </c>
      <c r="Q8" s="232" t="s">
        <v>516</v>
      </c>
      <c r="R8" s="234" t="s">
        <v>804</v>
      </c>
      <c r="S8" s="82" t="s">
        <v>516</v>
      </c>
      <c r="T8" s="234" t="s">
        <v>804</v>
      </c>
      <c r="U8" s="82" t="s">
        <v>516</v>
      </c>
      <c r="V8" s="234" t="s">
        <v>804</v>
      </c>
      <c r="W8" s="82" t="s">
        <v>516</v>
      </c>
      <c r="X8" s="234" t="s">
        <v>804</v>
      </c>
      <c r="Y8" s="666" t="s">
        <v>516</v>
      </c>
      <c r="Z8" s="667" t="s">
        <v>804</v>
      </c>
      <c r="AA8" s="255"/>
      <c r="AB8" s="255"/>
      <c r="AC8" s="255"/>
      <c r="AD8" s="255"/>
      <c r="AE8" s="255"/>
      <c r="AF8" s="255"/>
      <c r="AG8" s="255"/>
      <c r="AH8" s="255"/>
      <c r="AI8" s="255"/>
      <c r="AJ8" s="255"/>
      <c r="AK8" s="255"/>
      <c r="AL8" s="255"/>
      <c r="AM8" s="554"/>
      <c r="AN8" s="30"/>
      <c r="AO8" s="30"/>
    </row>
    <row r="9" spans="1:35" ht="15" customHeight="1">
      <c r="A9" s="183">
        <v>1</v>
      </c>
      <c r="B9" s="1176" t="s">
        <v>634</v>
      </c>
      <c r="C9" s="1185" t="s">
        <v>620</v>
      </c>
      <c r="D9" s="1186"/>
      <c r="E9" s="197"/>
      <c r="F9" s="220"/>
      <c r="G9" s="188"/>
      <c r="H9" s="84"/>
      <c r="I9" s="197"/>
      <c r="J9" s="188"/>
      <c r="K9" s="188"/>
      <c r="L9" s="84"/>
      <c r="M9" s="197"/>
      <c r="N9" s="188"/>
      <c r="O9" s="85"/>
      <c r="P9" s="85"/>
      <c r="Q9" s="85"/>
      <c r="R9" s="224"/>
      <c r="S9" s="226"/>
      <c r="T9" s="224"/>
      <c r="U9" s="226"/>
      <c r="V9" s="224"/>
      <c r="W9" s="243"/>
      <c r="X9" s="244"/>
      <c r="Y9" s="228"/>
      <c r="Z9" s="245"/>
      <c r="AA9" s="241"/>
      <c r="AB9" s="241"/>
      <c r="AC9" s="241"/>
      <c r="AD9" s="241"/>
      <c r="AE9" s="241"/>
      <c r="AF9" s="241"/>
      <c r="AG9" s="38"/>
      <c r="AH9" s="12"/>
      <c r="AI9" s="12"/>
    </row>
    <row r="10" spans="1:35" ht="15" customHeight="1">
      <c r="A10" s="183">
        <v>2</v>
      </c>
      <c r="B10" s="1184"/>
      <c r="C10" s="1196" t="s">
        <v>519</v>
      </c>
      <c r="D10" s="1197"/>
      <c r="E10" s="190"/>
      <c r="F10" s="216"/>
      <c r="G10" s="184"/>
      <c r="H10" s="88"/>
      <c r="I10" s="190"/>
      <c r="J10" s="184"/>
      <c r="K10" s="184"/>
      <c r="L10" s="88"/>
      <c r="M10" s="190"/>
      <c r="N10" s="184"/>
      <c r="O10" s="87"/>
      <c r="P10" s="87"/>
      <c r="Q10" s="87"/>
      <c r="R10" s="225"/>
      <c r="S10" s="227"/>
      <c r="T10" s="225"/>
      <c r="U10" s="227"/>
      <c r="V10" s="225"/>
      <c r="W10" s="246"/>
      <c r="X10" s="247"/>
      <c r="Y10" s="229"/>
      <c r="Z10" s="248"/>
      <c r="AA10" s="241"/>
      <c r="AB10" s="241"/>
      <c r="AC10" s="241"/>
      <c r="AD10" s="241"/>
      <c r="AE10" s="241"/>
      <c r="AF10" s="241"/>
      <c r="AG10" s="38"/>
      <c r="AH10" s="12"/>
      <c r="AI10" s="12"/>
    </row>
    <row r="11" spans="1:35" ht="15" customHeight="1">
      <c r="A11" s="189">
        <v>3</v>
      </c>
      <c r="B11" s="1184"/>
      <c r="C11" s="1168" t="s">
        <v>483</v>
      </c>
      <c r="D11" s="1169"/>
      <c r="E11" s="190"/>
      <c r="F11" s="216"/>
      <c r="G11" s="184"/>
      <c r="H11" s="88"/>
      <c r="I11" s="190"/>
      <c r="J11" s="184"/>
      <c r="K11" s="184"/>
      <c r="L11" s="88"/>
      <c r="M11" s="190"/>
      <c r="N11" s="184"/>
      <c r="O11" s="87"/>
      <c r="P11" s="87"/>
      <c r="Q11" s="87"/>
      <c r="R11" s="225"/>
      <c r="S11" s="227"/>
      <c r="T11" s="225"/>
      <c r="U11" s="227"/>
      <c r="V11" s="225"/>
      <c r="W11" s="246"/>
      <c r="X11" s="247"/>
      <c r="Y11" s="229"/>
      <c r="Z11" s="248"/>
      <c r="AA11" s="241"/>
      <c r="AB11" s="241"/>
      <c r="AC11" s="241"/>
      <c r="AD11" s="241"/>
      <c r="AE11" s="241"/>
      <c r="AF11" s="241"/>
      <c r="AG11" s="38"/>
      <c r="AH11" s="12"/>
      <c r="AI11" s="12"/>
    </row>
    <row r="12" spans="1:35" ht="15" customHeight="1">
      <c r="A12" s="189">
        <v>4</v>
      </c>
      <c r="B12" s="1178" t="s">
        <v>518</v>
      </c>
      <c r="C12" s="1179"/>
      <c r="D12" s="1180"/>
      <c r="E12" s="190"/>
      <c r="F12" s="216"/>
      <c r="G12" s="184"/>
      <c r="H12" s="88"/>
      <c r="I12" s="190"/>
      <c r="J12" s="184"/>
      <c r="K12" s="184"/>
      <c r="L12" s="88"/>
      <c r="M12" s="190"/>
      <c r="N12" s="184"/>
      <c r="O12" s="87"/>
      <c r="P12" s="87"/>
      <c r="Q12" s="87"/>
      <c r="R12" s="225"/>
      <c r="S12" s="227"/>
      <c r="T12" s="225"/>
      <c r="U12" s="227"/>
      <c r="V12" s="225"/>
      <c r="W12" s="246"/>
      <c r="X12" s="247"/>
      <c r="Y12" s="229"/>
      <c r="Z12" s="248"/>
      <c r="AA12" s="241"/>
      <c r="AB12" s="241"/>
      <c r="AC12" s="241"/>
      <c r="AD12" s="241"/>
      <c r="AE12" s="241"/>
      <c r="AF12" s="241"/>
      <c r="AG12" s="38"/>
      <c r="AH12" s="12"/>
      <c r="AI12" s="12"/>
    </row>
    <row r="13" spans="1:33" ht="15" customHeight="1" thickBot="1">
      <c r="A13" s="195">
        <v>5</v>
      </c>
      <c r="B13" s="1181" t="s">
        <v>629</v>
      </c>
      <c r="C13" s="1182"/>
      <c r="D13" s="1183"/>
      <c r="E13" s="194"/>
      <c r="F13" s="217"/>
      <c r="G13" s="187"/>
      <c r="H13" s="221"/>
      <c r="I13" s="222"/>
      <c r="J13" s="191"/>
      <c r="K13" s="191"/>
      <c r="L13" s="223"/>
      <c r="M13" s="222"/>
      <c r="N13" s="191"/>
      <c r="O13" s="191"/>
      <c r="P13" s="191"/>
      <c r="Q13" s="191"/>
      <c r="R13" s="223"/>
      <c r="S13" s="249"/>
      <c r="T13" s="250"/>
      <c r="U13" s="251"/>
      <c r="V13" s="252"/>
      <c r="W13" s="253"/>
      <c r="X13" s="250"/>
      <c r="Y13" s="230"/>
      <c r="Z13" s="248"/>
      <c r="AA13" s="241"/>
      <c r="AB13" s="241"/>
      <c r="AC13" s="241"/>
      <c r="AD13" s="241"/>
      <c r="AE13" s="38"/>
      <c r="AF13" s="12"/>
      <c r="AG13" s="12"/>
    </row>
    <row r="14" spans="1:33" s="90" customFormat="1" ht="15" customHeight="1" thickBot="1">
      <c r="A14" s="196">
        <v>6</v>
      </c>
      <c r="B14" s="1159" t="s">
        <v>621</v>
      </c>
      <c r="C14" s="1160"/>
      <c r="D14" s="1161"/>
      <c r="E14" s="753">
        <f>SUM(E9:E13)</f>
        <v>0</v>
      </c>
      <c r="F14" s="754">
        <f aca="true" t="shared" si="0" ref="F14:Z14">SUM(F9:F13)</f>
        <v>0</v>
      </c>
      <c r="G14" s="755">
        <f t="shared" si="0"/>
        <v>0</v>
      </c>
      <c r="H14" s="756">
        <f t="shared" si="0"/>
        <v>0</v>
      </c>
      <c r="I14" s="757">
        <f t="shared" si="0"/>
        <v>0</v>
      </c>
      <c r="J14" s="758">
        <f t="shared" si="0"/>
        <v>0</v>
      </c>
      <c r="K14" s="758">
        <f t="shared" si="0"/>
        <v>0</v>
      </c>
      <c r="L14" s="759">
        <f t="shared" si="0"/>
        <v>0</v>
      </c>
      <c r="M14" s="757">
        <f t="shared" si="0"/>
        <v>0</v>
      </c>
      <c r="N14" s="758">
        <f t="shared" si="0"/>
        <v>0</v>
      </c>
      <c r="O14" s="758">
        <f t="shared" si="0"/>
        <v>0</v>
      </c>
      <c r="P14" s="758">
        <f t="shared" si="0"/>
        <v>0</v>
      </c>
      <c r="Q14" s="758">
        <f t="shared" si="0"/>
        <v>0</v>
      </c>
      <c r="R14" s="759">
        <f t="shared" si="0"/>
        <v>0</v>
      </c>
      <c r="S14" s="760">
        <f t="shared" si="0"/>
        <v>0</v>
      </c>
      <c r="T14" s="761">
        <f t="shared" si="0"/>
        <v>0</v>
      </c>
      <c r="U14" s="762">
        <f t="shared" si="0"/>
        <v>0</v>
      </c>
      <c r="V14" s="763">
        <f t="shared" si="0"/>
        <v>0</v>
      </c>
      <c r="W14" s="764">
        <f t="shared" si="0"/>
        <v>0</v>
      </c>
      <c r="X14" s="761">
        <f t="shared" si="0"/>
        <v>0</v>
      </c>
      <c r="Y14" s="765">
        <f t="shared" si="0"/>
        <v>0</v>
      </c>
      <c r="Z14" s="766">
        <f t="shared" si="0"/>
        <v>0</v>
      </c>
      <c r="AA14" s="254"/>
      <c r="AB14" s="254"/>
      <c r="AC14" s="254"/>
      <c r="AD14" s="254"/>
      <c r="AE14" s="193"/>
      <c r="AF14" s="27"/>
      <c r="AG14" s="27"/>
    </row>
    <row r="15" s="241" customFormat="1" ht="15" customHeight="1"/>
    <row r="16" spans="1:24" ht="14.25" customHeight="1">
      <c r="A16" s="242" t="s">
        <v>877</v>
      </c>
      <c r="B16" s="186"/>
      <c r="C16" s="186"/>
      <c r="D16" s="186"/>
      <c r="E16" s="186"/>
      <c r="F16" s="186"/>
      <c r="G16" s="186"/>
      <c r="H16" s="186"/>
      <c r="I16" s="186"/>
      <c r="J16" s="186"/>
      <c r="K16" s="186"/>
      <c r="L16" s="186"/>
      <c r="M16" s="186"/>
      <c r="N16" s="186"/>
      <c r="O16" s="186"/>
      <c r="P16" s="186"/>
      <c r="Q16" s="186"/>
      <c r="R16" s="186"/>
      <c r="S16" s="186"/>
      <c r="T16" s="186"/>
      <c r="U16" s="186"/>
      <c r="V16" s="12"/>
      <c r="W16" s="12"/>
      <c r="X16" s="12"/>
    </row>
    <row r="17" spans="1:24" ht="14.25" customHeight="1" thickBot="1">
      <c r="A17" s="242"/>
      <c r="B17" s="186"/>
      <c r="C17" s="186"/>
      <c r="D17" s="186"/>
      <c r="E17" s="186"/>
      <c r="F17" s="186"/>
      <c r="G17" s="186"/>
      <c r="H17" s="186"/>
      <c r="I17" s="186"/>
      <c r="J17" s="186"/>
      <c r="K17" s="186"/>
      <c r="L17" s="186"/>
      <c r="M17" s="669" t="s">
        <v>508</v>
      </c>
      <c r="N17" s="241"/>
      <c r="O17" s="241"/>
      <c r="P17" s="241"/>
      <c r="Q17" s="241"/>
      <c r="R17" s="241"/>
      <c r="S17" s="241"/>
      <c r="T17" s="241"/>
      <c r="U17" s="241"/>
      <c r="V17" s="241"/>
      <c r="W17" s="12"/>
      <c r="X17" s="12"/>
    </row>
    <row r="18" spans="1:24" ht="28.5" customHeight="1">
      <c r="A18" s="1152" t="s">
        <v>479</v>
      </c>
      <c r="B18" s="1149" t="s">
        <v>517</v>
      </c>
      <c r="C18" s="1149"/>
      <c r="D18" s="1149"/>
      <c r="E18" s="1162" t="s">
        <v>636</v>
      </c>
      <c r="F18" s="1163"/>
      <c r="G18" s="1164"/>
      <c r="H18" s="1191" t="s">
        <v>638</v>
      </c>
      <c r="I18" s="1192"/>
      <c r="J18" s="1193"/>
      <c r="K18" s="1163" t="s">
        <v>621</v>
      </c>
      <c r="L18" s="1163"/>
      <c r="M18" s="1164"/>
      <c r="N18" s="241"/>
      <c r="O18" s="241"/>
      <c r="P18" s="241"/>
      <c r="Q18" s="241"/>
      <c r="R18" s="241"/>
      <c r="S18" s="241"/>
      <c r="T18" s="241"/>
      <c r="U18" s="241"/>
      <c r="V18" s="241"/>
      <c r="W18" s="12"/>
      <c r="X18" s="12"/>
    </row>
    <row r="19" spans="1:33" ht="44.25" customHeight="1">
      <c r="A19" s="1153"/>
      <c r="B19" s="1150"/>
      <c r="C19" s="1150"/>
      <c r="D19" s="1150"/>
      <c r="E19" s="218" t="s">
        <v>836</v>
      </c>
      <c r="F19" s="185" t="s">
        <v>637</v>
      </c>
      <c r="G19" s="231" t="s">
        <v>627</v>
      </c>
      <c r="H19" s="218" t="s">
        <v>626</v>
      </c>
      <c r="I19" s="185" t="s">
        <v>637</v>
      </c>
      <c r="J19" s="231" t="s">
        <v>627</v>
      </c>
      <c r="K19" s="219" t="s">
        <v>626</v>
      </c>
      <c r="L19" s="110" t="s">
        <v>637</v>
      </c>
      <c r="M19" s="231" t="s">
        <v>627</v>
      </c>
      <c r="N19" s="241"/>
      <c r="O19" s="241"/>
      <c r="P19" s="241"/>
      <c r="Q19" s="241"/>
      <c r="R19" s="241"/>
      <c r="S19" s="241"/>
      <c r="T19" s="241"/>
      <c r="U19" s="241"/>
      <c r="V19" s="241"/>
      <c r="W19" s="241"/>
      <c r="X19" s="241"/>
      <c r="Y19" s="241"/>
      <c r="Z19" s="241"/>
      <c r="AA19" s="241"/>
      <c r="AB19" s="241"/>
      <c r="AC19" s="241"/>
      <c r="AD19" s="241"/>
      <c r="AE19" s="241"/>
      <c r="AF19" s="241"/>
      <c r="AG19" s="241"/>
    </row>
    <row r="20" spans="1:33" s="31" customFormat="1" ht="25.5" customHeight="1" thickBot="1">
      <c r="A20" s="1154"/>
      <c r="B20" s="1151"/>
      <c r="C20" s="1151"/>
      <c r="D20" s="1151"/>
      <c r="E20" s="82">
        <v>1</v>
      </c>
      <c r="F20" s="232">
        <v>2</v>
      </c>
      <c r="G20" s="234" t="s">
        <v>956</v>
      </c>
      <c r="H20" s="82">
        <v>4</v>
      </c>
      <c r="I20" s="232">
        <v>5</v>
      </c>
      <c r="J20" s="234" t="s">
        <v>957</v>
      </c>
      <c r="K20" s="238">
        <v>7</v>
      </c>
      <c r="L20" s="233">
        <v>8</v>
      </c>
      <c r="M20" s="234" t="s">
        <v>958</v>
      </c>
      <c r="N20" s="255"/>
      <c r="O20" s="241"/>
      <c r="P20" s="241"/>
      <c r="Q20" s="241"/>
      <c r="R20" s="241"/>
      <c r="S20" s="241"/>
      <c r="T20" s="241"/>
      <c r="U20" s="255"/>
      <c r="V20" s="255"/>
      <c r="W20" s="255"/>
      <c r="X20" s="255"/>
      <c r="Y20" s="255"/>
      <c r="Z20" s="255"/>
      <c r="AA20" s="255"/>
      <c r="AB20" s="255"/>
      <c r="AC20" s="255"/>
      <c r="AD20" s="255"/>
      <c r="AE20" s="255"/>
      <c r="AF20" s="255"/>
      <c r="AG20" s="255"/>
    </row>
    <row r="21" spans="1:33" ht="13.5" customHeight="1">
      <c r="A21" s="192">
        <v>1</v>
      </c>
      <c r="B21" s="1174" t="s">
        <v>630</v>
      </c>
      <c r="C21" s="1194" t="s">
        <v>838</v>
      </c>
      <c r="D21" s="215" t="s">
        <v>615</v>
      </c>
      <c r="E21" s="226"/>
      <c r="F21" s="668"/>
      <c r="G21" s="224"/>
      <c r="H21" s="226"/>
      <c r="I21" s="85"/>
      <c r="J21" s="224"/>
      <c r="K21" s="86">
        <f>E21+H21</f>
        <v>0</v>
      </c>
      <c r="L21" s="85">
        <f>F21+I21</f>
        <v>0</v>
      </c>
      <c r="M21" s="224"/>
      <c r="N21" s="241"/>
      <c r="O21" s="241"/>
      <c r="P21" s="241"/>
      <c r="Q21" s="241"/>
      <c r="R21" s="241"/>
      <c r="S21" s="241"/>
      <c r="T21" s="241"/>
      <c r="U21" s="241"/>
      <c r="V21" s="241"/>
      <c r="W21" s="241"/>
      <c r="X21" s="241"/>
      <c r="Y21" s="241"/>
      <c r="Z21" s="241"/>
      <c r="AA21" s="241"/>
      <c r="AB21" s="241"/>
      <c r="AC21" s="241"/>
      <c r="AD21" s="241"/>
      <c r="AE21" s="241"/>
      <c r="AF21" s="241"/>
      <c r="AG21" s="241"/>
    </row>
    <row r="22" spans="1:33" ht="14.25" customHeight="1">
      <c r="A22" s="106">
        <v>2</v>
      </c>
      <c r="B22" s="1175"/>
      <c r="C22" s="1194"/>
      <c r="D22" s="182" t="s">
        <v>616</v>
      </c>
      <c r="E22" s="227"/>
      <c r="F22" s="184"/>
      <c r="G22" s="225"/>
      <c r="H22" s="227"/>
      <c r="I22" s="87"/>
      <c r="J22" s="225"/>
      <c r="K22" s="89">
        <f aca="true" t="shared" si="1" ref="K22:K30">E22+H22</f>
        <v>0</v>
      </c>
      <c r="L22" s="87">
        <f aca="true" t="shared" si="2" ref="L22:L30">F22+I22</f>
        <v>0</v>
      </c>
      <c r="M22" s="225"/>
      <c r="N22" s="241"/>
      <c r="O22" s="241"/>
      <c r="P22" s="241"/>
      <c r="Q22" s="241"/>
      <c r="R22" s="241"/>
      <c r="S22" s="241"/>
      <c r="T22" s="241"/>
      <c r="U22" s="241"/>
      <c r="V22" s="241"/>
      <c r="W22" s="241"/>
      <c r="X22" s="241"/>
      <c r="Y22" s="241"/>
      <c r="Z22" s="241"/>
      <c r="AA22" s="241"/>
      <c r="AB22" s="241"/>
      <c r="AC22" s="241"/>
      <c r="AD22" s="241"/>
      <c r="AE22" s="241"/>
      <c r="AF22" s="241"/>
      <c r="AG22" s="241"/>
    </row>
    <row r="23" spans="1:33" ht="15" customHeight="1">
      <c r="A23" s="106">
        <v>3</v>
      </c>
      <c r="B23" s="1175"/>
      <c r="C23" s="1194"/>
      <c r="D23" s="182" t="s">
        <v>617</v>
      </c>
      <c r="E23" s="190"/>
      <c r="F23" s="87"/>
      <c r="G23" s="225"/>
      <c r="H23" s="227"/>
      <c r="I23" s="87"/>
      <c r="J23" s="225"/>
      <c r="K23" s="89">
        <f t="shared" si="1"/>
        <v>0</v>
      </c>
      <c r="L23" s="87">
        <f t="shared" si="2"/>
        <v>0</v>
      </c>
      <c r="M23" s="225"/>
      <c r="N23" s="241"/>
      <c r="O23" s="241"/>
      <c r="P23" s="241"/>
      <c r="Q23" s="241"/>
      <c r="R23" s="241"/>
      <c r="S23" s="241"/>
      <c r="T23" s="241"/>
      <c r="U23" s="241"/>
      <c r="V23" s="241"/>
      <c r="W23" s="241"/>
      <c r="X23" s="241"/>
      <c r="Y23" s="241"/>
      <c r="Z23" s="241"/>
      <c r="AA23" s="241"/>
      <c r="AB23" s="241"/>
      <c r="AC23" s="241"/>
      <c r="AD23" s="241"/>
      <c r="AE23" s="241"/>
      <c r="AF23" s="241"/>
      <c r="AG23" s="241"/>
    </row>
    <row r="24" spans="1:33" ht="15" customHeight="1">
      <c r="A24" s="106">
        <v>4</v>
      </c>
      <c r="B24" s="1175"/>
      <c r="C24" s="1194"/>
      <c r="D24" s="182" t="s">
        <v>618</v>
      </c>
      <c r="E24" s="190"/>
      <c r="F24" s="87"/>
      <c r="G24" s="225"/>
      <c r="H24" s="227"/>
      <c r="I24" s="87"/>
      <c r="J24" s="225"/>
      <c r="K24" s="89">
        <f t="shared" si="1"/>
        <v>0</v>
      </c>
      <c r="L24" s="87">
        <f t="shared" si="2"/>
        <v>0</v>
      </c>
      <c r="M24" s="225"/>
      <c r="N24" s="241"/>
      <c r="O24" s="241"/>
      <c r="P24" s="241"/>
      <c r="Q24" s="241"/>
      <c r="R24" s="241"/>
      <c r="S24" s="241"/>
      <c r="T24" s="241"/>
      <c r="U24" s="241"/>
      <c r="V24" s="241"/>
      <c r="W24" s="241"/>
      <c r="X24" s="241"/>
      <c r="Y24" s="241"/>
      <c r="Z24" s="241"/>
      <c r="AA24" s="241"/>
      <c r="AB24" s="241"/>
      <c r="AC24" s="241"/>
      <c r="AD24" s="241"/>
      <c r="AE24" s="241"/>
      <c r="AF24" s="241"/>
      <c r="AG24" s="241"/>
    </row>
    <row r="25" spans="1:33" ht="15" customHeight="1">
      <c r="A25" s="106">
        <v>5</v>
      </c>
      <c r="B25" s="1175"/>
      <c r="C25" s="1194"/>
      <c r="D25" s="182" t="s">
        <v>619</v>
      </c>
      <c r="E25" s="190"/>
      <c r="F25" s="87"/>
      <c r="G25" s="225"/>
      <c r="H25" s="227"/>
      <c r="I25" s="87"/>
      <c r="J25" s="225"/>
      <c r="K25" s="89">
        <f t="shared" si="1"/>
        <v>0</v>
      </c>
      <c r="L25" s="87">
        <f t="shared" si="2"/>
        <v>0</v>
      </c>
      <c r="M25" s="225"/>
      <c r="N25" s="241"/>
      <c r="O25" s="241"/>
      <c r="P25" s="241"/>
      <c r="Q25" s="241"/>
      <c r="R25" s="241"/>
      <c r="S25" s="241"/>
      <c r="T25" s="241"/>
      <c r="U25" s="241"/>
      <c r="V25" s="241"/>
      <c r="W25" s="241"/>
      <c r="X25" s="241"/>
      <c r="Y25" s="241"/>
      <c r="Z25" s="241"/>
      <c r="AA25" s="241"/>
      <c r="AB25" s="241"/>
      <c r="AC25" s="241"/>
      <c r="AD25" s="241"/>
      <c r="AE25" s="241"/>
      <c r="AF25" s="241"/>
      <c r="AG25" s="241"/>
    </row>
    <row r="26" spans="1:33" ht="15" customHeight="1">
      <c r="A26" s="106">
        <v>6</v>
      </c>
      <c r="B26" s="1175"/>
      <c r="C26" s="1195"/>
      <c r="D26" s="267" t="s">
        <v>621</v>
      </c>
      <c r="E26" s="190"/>
      <c r="F26" s="87"/>
      <c r="G26" s="225"/>
      <c r="H26" s="227"/>
      <c r="I26" s="87"/>
      <c r="J26" s="225"/>
      <c r="K26" s="89">
        <f t="shared" si="1"/>
        <v>0</v>
      </c>
      <c r="L26" s="87">
        <f t="shared" si="2"/>
        <v>0</v>
      </c>
      <c r="M26" s="225"/>
      <c r="N26" s="241"/>
      <c r="O26" s="241"/>
      <c r="P26" s="241"/>
      <c r="Q26" s="241"/>
      <c r="R26" s="241"/>
      <c r="S26" s="241"/>
      <c r="T26" s="241"/>
      <c r="U26" s="241"/>
      <c r="V26" s="241"/>
      <c r="W26" s="241"/>
      <c r="X26" s="241"/>
      <c r="Y26" s="241"/>
      <c r="Z26" s="241"/>
      <c r="AA26" s="241"/>
      <c r="AB26" s="241"/>
      <c r="AC26" s="241"/>
      <c r="AD26" s="241"/>
      <c r="AE26" s="241"/>
      <c r="AF26" s="241"/>
      <c r="AG26" s="241"/>
    </row>
    <row r="27" spans="1:33" ht="15" customHeight="1">
      <c r="A27" s="106">
        <v>7</v>
      </c>
      <c r="B27" s="1175"/>
      <c r="C27" s="1172" t="s">
        <v>840</v>
      </c>
      <c r="D27" s="1173"/>
      <c r="E27" s="190"/>
      <c r="F27" s="87"/>
      <c r="G27" s="225"/>
      <c r="H27" s="227"/>
      <c r="I27" s="87"/>
      <c r="J27" s="225"/>
      <c r="K27" s="89">
        <f t="shared" si="1"/>
        <v>0</v>
      </c>
      <c r="L27" s="87">
        <f t="shared" si="2"/>
        <v>0</v>
      </c>
      <c r="M27" s="225"/>
      <c r="N27" s="241"/>
      <c r="O27" s="241"/>
      <c r="P27" s="241"/>
      <c r="Q27" s="241"/>
      <c r="R27" s="241"/>
      <c r="S27" s="241"/>
      <c r="T27" s="241"/>
      <c r="U27" s="241"/>
      <c r="V27" s="241"/>
      <c r="W27" s="241"/>
      <c r="X27" s="241"/>
      <c r="Y27" s="241"/>
      <c r="Z27" s="241"/>
      <c r="AA27" s="241"/>
      <c r="AB27" s="241"/>
      <c r="AC27" s="241"/>
      <c r="AD27" s="241"/>
      <c r="AE27" s="241"/>
      <c r="AF27" s="241"/>
      <c r="AG27" s="241"/>
    </row>
    <row r="28" spans="1:33" ht="15" customHeight="1">
      <c r="A28" s="106">
        <v>8</v>
      </c>
      <c r="B28" s="1176"/>
      <c r="C28" s="1170" t="s">
        <v>841</v>
      </c>
      <c r="D28" s="1171"/>
      <c r="E28" s="218"/>
      <c r="F28" s="87"/>
      <c r="G28" s="225"/>
      <c r="H28" s="227"/>
      <c r="I28" s="87"/>
      <c r="J28" s="225"/>
      <c r="K28" s="89">
        <f t="shared" si="1"/>
        <v>0</v>
      </c>
      <c r="L28" s="87">
        <f t="shared" si="2"/>
        <v>0</v>
      </c>
      <c r="M28" s="225"/>
      <c r="N28" s="241"/>
      <c r="O28" s="241"/>
      <c r="P28" s="241"/>
      <c r="Q28" s="241"/>
      <c r="R28" s="241"/>
      <c r="S28" s="241"/>
      <c r="T28" s="241"/>
      <c r="U28" s="241"/>
      <c r="V28" s="241"/>
      <c r="W28" s="241"/>
      <c r="X28" s="241"/>
      <c r="Y28" s="241"/>
      <c r="Z28" s="241"/>
      <c r="AA28" s="241"/>
      <c r="AB28" s="241"/>
      <c r="AC28" s="241"/>
      <c r="AD28" s="241"/>
      <c r="AE28" s="241"/>
      <c r="AF28" s="241"/>
      <c r="AG28" s="241"/>
    </row>
    <row r="29" spans="1:33" ht="15" customHeight="1">
      <c r="A29" s="106">
        <v>9</v>
      </c>
      <c r="B29" s="1187" t="s">
        <v>518</v>
      </c>
      <c r="C29" s="1187"/>
      <c r="D29" s="1187"/>
      <c r="E29" s="218"/>
      <c r="F29" s="87"/>
      <c r="G29" s="225"/>
      <c r="H29" s="227"/>
      <c r="I29" s="87"/>
      <c r="J29" s="225"/>
      <c r="K29" s="89">
        <f t="shared" si="1"/>
        <v>0</v>
      </c>
      <c r="L29" s="87">
        <f t="shared" si="2"/>
        <v>0</v>
      </c>
      <c r="M29" s="225"/>
      <c r="N29" s="241"/>
      <c r="O29" s="241"/>
      <c r="P29" s="241"/>
      <c r="Q29" s="241"/>
      <c r="R29" s="241"/>
      <c r="S29" s="241"/>
      <c r="T29" s="241"/>
      <c r="U29" s="241"/>
      <c r="V29" s="241"/>
      <c r="W29" s="241"/>
      <c r="X29" s="241"/>
      <c r="Y29" s="241"/>
      <c r="Z29" s="241"/>
      <c r="AA29" s="241"/>
      <c r="AB29" s="241"/>
      <c r="AC29" s="241"/>
      <c r="AD29" s="241"/>
      <c r="AE29" s="241"/>
      <c r="AF29" s="241"/>
      <c r="AG29" s="241"/>
    </row>
    <row r="30" spans="1:33" ht="15" customHeight="1" thickBot="1">
      <c r="A30" s="236">
        <v>10</v>
      </c>
      <c r="B30" s="1188" t="s">
        <v>629</v>
      </c>
      <c r="C30" s="1188"/>
      <c r="D30" s="1188"/>
      <c r="E30" s="198"/>
      <c r="F30" s="97"/>
      <c r="G30" s="237"/>
      <c r="H30" s="239"/>
      <c r="I30" s="97"/>
      <c r="J30" s="237"/>
      <c r="K30" s="83">
        <f t="shared" si="1"/>
        <v>0</v>
      </c>
      <c r="L30" s="97">
        <f t="shared" si="2"/>
        <v>0</v>
      </c>
      <c r="M30" s="237"/>
      <c r="N30" s="241"/>
      <c r="O30" s="241"/>
      <c r="P30" s="241"/>
      <c r="Q30" s="241"/>
      <c r="R30" s="241"/>
      <c r="S30" s="241"/>
      <c r="T30" s="241"/>
      <c r="U30" s="241"/>
      <c r="V30" s="241"/>
      <c r="W30" s="241"/>
      <c r="X30" s="241"/>
      <c r="Y30" s="241"/>
      <c r="Z30" s="241"/>
      <c r="AA30" s="241"/>
      <c r="AB30" s="241"/>
      <c r="AC30" s="241"/>
      <c r="AD30" s="241"/>
      <c r="AE30" s="241"/>
      <c r="AF30" s="241"/>
      <c r="AG30" s="241"/>
    </row>
    <row r="31" spans="1:33" s="90" customFormat="1" ht="15" customHeight="1" thickBot="1">
      <c r="A31" s="235">
        <v>11</v>
      </c>
      <c r="B31" s="1189" t="s">
        <v>621</v>
      </c>
      <c r="C31" s="1189"/>
      <c r="D31" s="1189"/>
      <c r="E31" s="767">
        <f>E26+E27+E28+E29+E30</f>
        <v>0</v>
      </c>
      <c r="F31" s="768">
        <f aca="true" t="shared" si="3" ref="F31:M31">F26+F27+F28+F29+F30</f>
        <v>0</v>
      </c>
      <c r="G31" s="769">
        <f t="shared" si="3"/>
        <v>0</v>
      </c>
      <c r="H31" s="770">
        <f t="shared" si="3"/>
        <v>0</v>
      </c>
      <c r="I31" s="768">
        <f t="shared" si="3"/>
        <v>0</v>
      </c>
      <c r="J31" s="769">
        <f t="shared" si="3"/>
        <v>0</v>
      </c>
      <c r="K31" s="771">
        <f t="shared" si="3"/>
        <v>0</v>
      </c>
      <c r="L31" s="768">
        <f t="shared" si="3"/>
        <v>0</v>
      </c>
      <c r="M31" s="769">
        <f t="shared" si="3"/>
        <v>0</v>
      </c>
      <c r="N31" s="241"/>
      <c r="O31" s="241"/>
      <c r="P31" s="241"/>
      <c r="Q31" s="241"/>
      <c r="R31" s="241"/>
      <c r="S31" s="241"/>
      <c r="T31" s="241"/>
      <c r="U31" s="241"/>
      <c r="V31" s="241"/>
      <c r="W31" s="254"/>
      <c r="X31" s="254"/>
      <c r="Y31" s="254"/>
      <c r="Z31" s="254"/>
      <c r="AA31" s="254"/>
      <c r="AB31" s="254"/>
      <c r="AC31" s="254"/>
      <c r="AD31" s="254"/>
      <c r="AE31" s="254"/>
      <c r="AF31" s="254"/>
      <c r="AG31" s="254"/>
    </row>
    <row r="32" s="241" customFormat="1" ht="15" customHeight="1"/>
    <row r="33" s="256" customFormat="1" ht="12.75" customHeight="1">
      <c r="A33" s="256" t="s">
        <v>642</v>
      </c>
    </row>
    <row r="34" spans="1:13" s="256" customFormat="1" ht="51.75" customHeight="1">
      <c r="A34" s="1027" t="s">
        <v>977</v>
      </c>
      <c r="B34" s="1064"/>
      <c r="C34" s="1064"/>
      <c r="D34" s="1064"/>
      <c r="E34" s="1064"/>
      <c r="F34" s="1064"/>
      <c r="G34" s="1064"/>
      <c r="H34" s="1064"/>
      <c r="I34" s="1064"/>
      <c r="J34" s="1064"/>
      <c r="K34" s="1064"/>
      <c r="L34" s="1064"/>
      <c r="M34" s="1064"/>
    </row>
    <row r="35" spans="1:13" s="256" customFormat="1" ht="15.75" customHeight="1">
      <c r="A35" s="1027" t="s">
        <v>955</v>
      </c>
      <c r="B35" s="1064"/>
      <c r="C35" s="1064"/>
      <c r="D35" s="1064"/>
      <c r="E35" s="1064"/>
      <c r="F35" s="1064"/>
      <c r="G35" s="1064"/>
      <c r="H35" s="1064"/>
      <c r="I35" s="1064"/>
      <c r="J35" s="1064"/>
      <c r="K35" s="1064"/>
      <c r="L35" s="1064"/>
      <c r="M35" s="1064"/>
    </row>
    <row r="36" spans="1:13" s="256" customFormat="1" ht="43.5" customHeight="1">
      <c r="A36" s="1027" t="s">
        <v>837</v>
      </c>
      <c r="B36" s="1064"/>
      <c r="C36" s="1064"/>
      <c r="D36" s="1064"/>
      <c r="E36" s="1064"/>
      <c r="F36" s="1064"/>
      <c r="G36" s="1064"/>
      <c r="H36" s="1064"/>
      <c r="I36" s="1064"/>
      <c r="J36" s="1064"/>
      <c r="K36" s="1064"/>
      <c r="L36" s="1064"/>
      <c r="M36" s="1064"/>
    </row>
    <row r="37" spans="1:13" s="256" customFormat="1" ht="105.75" customHeight="1">
      <c r="A37" s="1027" t="s">
        <v>839</v>
      </c>
      <c r="B37" s="1064"/>
      <c r="C37" s="1064"/>
      <c r="D37" s="1064"/>
      <c r="E37" s="1064"/>
      <c r="F37" s="1064"/>
      <c r="G37" s="1064"/>
      <c r="H37" s="1064"/>
      <c r="I37" s="1064"/>
      <c r="J37" s="1064"/>
      <c r="K37" s="1064"/>
      <c r="L37" s="1064"/>
      <c r="M37" s="1064"/>
    </row>
    <row r="38" spans="1:13" s="256" customFormat="1" ht="15.75" customHeight="1">
      <c r="A38" s="1027" t="s">
        <v>842</v>
      </c>
      <c r="B38" s="1064"/>
      <c r="C38" s="1064"/>
      <c r="D38" s="1064"/>
      <c r="E38" s="1064"/>
      <c r="F38" s="1064"/>
      <c r="G38" s="1064"/>
      <c r="H38" s="1064"/>
      <c r="I38" s="1064"/>
      <c r="J38" s="1064"/>
      <c r="K38" s="1064"/>
      <c r="L38" s="1064"/>
      <c r="M38" s="1064"/>
    </row>
    <row r="39" spans="1:13" s="256" customFormat="1" ht="29.25" customHeight="1">
      <c r="A39" s="1027" t="s">
        <v>843</v>
      </c>
      <c r="B39" s="1064"/>
      <c r="C39" s="1064"/>
      <c r="D39" s="1064"/>
      <c r="E39" s="1064"/>
      <c r="F39" s="1064"/>
      <c r="G39" s="1064"/>
      <c r="H39" s="1064"/>
      <c r="I39" s="1064"/>
      <c r="J39" s="1064"/>
      <c r="K39" s="1064"/>
      <c r="L39" s="1064"/>
      <c r="M39" s="1064"/>
    </row>
    <row r="40" s="256" customFormat="1" ht="12.75" customHeight="1"/>
    <row r="41" s="256" customFormat="1" ht="13.5" customHeight="1"/>
    <row r="42" s="241" customFormat="1" ht="15" customHeight="1"/>
    <row r="43" s="241" customFormat="1" ht="15"/>
    <row r="44" s="241" customFormat="1" ht="12.75" customHeight="1"/>
    <row r="45" s="241" customFormat="1" ht="15.75" customHeight="1"/>
    <row r="46" s="241" customFormat="1" ht="24.75" customHeight="1"/>
    <row r="47" s="241" customFormat="1" ht="24" customHeight="1"/>
    <row r="48" s="241" customFormat="1" ht="37.5" customHeight="1"/>
    <row r="49" s="241" customFormat="1" ht="15.75" customHeight="1"/>
    <row r="50" s="241" customFormat="1" ht="15.75" customHeight="1"/>
    <row r="51" s="241" customFormat="1" ht="15" customHeight="1"/>
    <row r="52" s="241" customFormat="1" ht="14.25" customHeight="1"/>
    <row r="53" s="241" customFormat="1" ht="16.5" customHeight="1"/>
    <row r="54" s="241" customFormat="1" ht="18.75" customHeight="1"/>
    <row r="55" spans="1:24" ht="12.75">
      <c r="A55" s="99"/>
      <c r="B55" s="107"/>
      <c r="C55" s="107"/>
      <c r="D55" s="107"/>
      <c r="E55" s="107"/>
      <c r="F55" s="107"/>
      <c r="G55" s="107"/>
      <c r="H55" s="107"/>
      <c r="I55" s="32"/>
      <c r="J55" s="32"/>
      <c r="K55" s="32"/>
      <c r="L55" s="32"/>
      <c r="M55" s="32"/>
      <c r="N55" s="32"/>
      <c r="O55" s="32"/>
      <c r="P55" s="99"/>
      <c r="Q55" s="12"/>
      <c r="R55" s="12"/>
      <c r="S55" s="12"/>
      <c r="T55" s="12"/>
      <c r="U55" s="12"/>
      <c r="V55" s="12"/>
      <c r="W55" s="12"/>
      <c r="X55" s="12"/>
    </row>
    <row r="56" spans="1:24" ht="15.75" customHeight="1">
      <c r="A56" s="1190"/>
      <c r="B56" s="1190"/>
      <c r="C56" s="1190"/>
      <c r="D56" s="1190"/>
      <c r="E56" s="1190"/>
      <c r="F56" s="1190"/>
      <c r="G56" s="1190"/>
      <c r="H56" s="1190"/>
      <c r="I56" s="1190"/>
      <c r="J56" s="1190"/>
      <c r="K56" s="1190"/>
      <c r="L56" s="1190"/>
      <c r="M56" s="1190"/>
      <c r="N56" s="1190"/>
      <c r="O56" s="1190"/>
      <c r="P56" s="1190"/>
      <c r="Q56" s="1190"/>
      <c r="R56" s="1190"/>
      <c r="S56" s="1190"/>
      <c r="T56" s="1190"/>
      <c r="U56" s="1190"/>
      <c r="V56" s="12"/>
      <c r="W56" s="12"/>
      <c r="X56" s="12"/>
    </row>
    <row r="57" spans="1:16" ht="15.75">
      <c r="A57" s="108"/>
      <c r="B57" s="109"/>
      <c r="C57" s="109"/>
      <c r="D57" s="109"/>
      <c r="E57" s="109"/>
      <c r="F57" s="109"/>
      <c r="G57" s="109"/>
      <c r="H57" s="109"/>
      <c r="I57" s="38"/>
      <c r="J57" s="38"/>
      <c r="K57" s="38"/>
      <c r="L57" s="38"/>
      <c r="M57" s="38"/>
      <c r="N57" s="38"/>
      <c r="O57" s="38"/>
      <c r="P57" s="38"/>
    </row>
    <row r="58" spans="1:16" ht="12.75">
      <c r="A58" s="38"/>
      <c r="B58" s="109"/>
      <c r="C58" s="109"/>
      <c r="D58" s="109"/>
      <c r="E58" s="109"/>
      <c r="F58" s="109"/>
      <c r="G58" s="109"/>
      <c r="H58" s="109"/>
      <c r="I58" s="38"/>
      <c r="J58" s="38"/>
      <c r="K58" s="38"/>
      <c r="L58" s="38"/>
      <c r="M58" s="38"/>
      <c r="N58" s="38"/>
      <c r="O58" s="38"/>
      <c r="P58" s="38"/>
    </row>
    <row r="59" spans="1:16" ht="12.75">
      <c r="A59" s="110"/>
      <c r="B59" s="111"/>
      <c r="C59" s="111"/>
      <c r="D59" s="111"/>
      <c r="E59" s="111"/>
      <c r="F59" s="111"/>
      <c r="G59" s="111"/>
      <c r="H59" s="111"/>
      <c r="I59" s="110"/>
      <c r="J59" s="110"/>
      <c r="K59" s="110"/>
      <c r="L59" s="110"/>
      <c r="M59" s="110"/>
      <c r="N59" s="110"/>
      <c r="O59" s="110"/>
      <c r="P59" s="110"/>
    </row>
    <row r="60" spans="1:16" ht="12.75">
      <c r="A60" s="110"/>
      <c r="B60" s="111"/>
      <c r="C60" s="111"/>
      <c r="D60" s="111"/>
      <c r="E60" s="111"/>
      <c r="F60" s="111"/>
      <c r="G60" s="111"/>
      <c r="H60" s="111"/>
      <c r="I60" s="110"/>
      <c r="J60" s="110"/>
      <c r="K60" s="110"/>
      <c r="L60" s="110"/>
      <c r="M60" s="110"/>
      <c r="N60" s="110"/>
      <c r="O60" s="110"/>
      <c r="P60" s="110"/>
    </row>
    <row r="61" spans="1:16" ht="12.75">
      <c r="A61" s="110"/>
      <c r="B61" s="111"/>
      <c r="C61" s="111"/>
      <c r="D61" s="111"/>
      <c r="E61" s="111"/>
      <c r="F61" s="111"/>
      <c r="G61" s="111"/>
      <c r="H61" s="111"/>
      <c r="I61" s="110"/>
      <c r="J61" s="110"/>
      <c r="K61" s="110"/>
      <c r="L61" s="110"/>
      <c r="M61" s="110"/>
      <c r="N61" s="110"/>
      <c r="O61" s="110"/>
      <c r="P61" s="110"/>
    </row>
    <row r="62" spans="1:16" ht="12.75">
      <c r="A62" s="110"/>
      <c r="B62" s="111"/>
      <c r="C62" s="111"/>
      <c r="D62" s="111"/>
      <c r="E62" s="111"/>
      <c r="F62" s="111"/>
      <c r="G62" s="111"/>
      <c r="H62" s="111"/>
      <c r="I62" s="110"/>
      <c r="J62" s="110"/>
      <c r="K62" s="110"/>
      <c r="L62" s="110"/>
      <c r="M62" s="110"/>
      <c r="N62" s="110"/>
      <c r="O62" s="110"/>
      <c r="P62" s="110"/>
    </row>
    <row r="63" spans="1:16" ht="12.75">
      <c r="A63" s="110"/>
      <c r="B63" s="111"/>
      <c r="C63" s="111"/>
      <c r="D63" s="111"/>
      <c r="E63" s="111"/>
      <c r="F63" s="111"/>
      <c r="G63" s="111"/>
      <c r="H63" s="111"/>
      <c r="I63" s="110"/>
      <c r="J63" s="110"/>
      <c r="K63" s="110"/>
      <c r="L63" s="110"/>
      <c r="M63" s="110"/>
      <c r="N63" s="110"/>
      <c r="O63" s="110"/>
      <c r="P63" s="110"/>
    </row>
    <row r="64" spans="1:16" ht="12.75">
      <c r="A64" s="110"/>
      <c r="B64" s="111"/>
      <c r="C64" s="111"/>
      <c r="D64" s="111"/>
      <c r="E64" s="111"/>
      <c r="F64" s="111"/>
      <c r="G64" s="111"/>
      <c r="H64" s="111"/>
      <c r="I64" s="110"/>
      <c r="J64" s="110"/>
      <c r="K64" s="110"/>
      <c r="L64" s="110"/>
      <c r="M64" s="110"/>
      <c r="N64" s="110"/>
      <c r="O64" s="110"/>
      <c r="P64" s="110"/>
    </row>
    <row r="65" spans="1:16" ht="12.75">
      <c r="A65" s="110"/>
      <c r="B65" s="111"/>
      <c r="C65" s="111"/>
      <c r="D65" s="111"/>
      <c r="E65" s="111"/>
      <c r="F65" s="111"/>
      <c r="G65" s="111"/>
      <c r="H65" s="111"/>
      <c r="I65" s="110"/>
      <c r="J65" s="110"/>
      <c r="K65" s="110"/>
      <c r="L65" s="110"/>
      <c r="M65" s="110"/>
      <c r="N65" s="110"/>
      <c r="O65" s="110"/>
      <c r="P65" s="110"/>
    </row>
    <row r="66" spans="1:16" ht="12.75">
      <c r="A66" s="110"/>
      <c r="B66" s="111"/>
      <c r="C66" s="111"/>
      <c r="D66" s="111"/>
      <c r="E66" s="111"/>
      <c r="F66" s="111"/>
      <c r="G66" s="111"/>
      <c r="H66" s="111"/>
      <c r="I66" s="110"/>
      <c r="J66" s="110"/>
      <c r="K66" s="110"/>
      <c r="L66" s="110"/>
      <c r="M66" s="110"/>
      <c r="N66" s="110"/>
      <c r="O66" s="110"/>
      <c r="P66" s="110"/>
    </row>
    <row r="67" spans="1:16" ht="12.75">
      <c r="A67" s="110"/>
      <c r="B67" s="111"/>
      <c r="C67" s="111"/>
      <c r="D67" s="111"/>
      <c r="E67" s="111"/>
      <c r="F67" s="111"/>
      <c r="G67" s="111"/>
      <c r="H67" s="111"/>
      <c r="I67" s="110"/>
      <c r="J67" s="110"/>
      <c r="K67" s="110"/>
      <c r="L67" s="110"/>
      <c r="M67" s="110"/>
      <c r="N67" s="110"/>
      <c r="O67" s="110"/>
      <c r="P67" s="110"/>
    </row>
  </sheetData>
  <sheetProtection/>
  <mergeCells count="43">
    <mergeCell ref="E6:H6"/>
    <mergeCell ref="S6:T7"/>
    <mergeCell ref="Q7:R7"/>
    <mergeCell ref="B30:D30"/>
    <mergeCell ref="B31:D31"/>
    <mergeCell ref="A56:U56"/>
    <mergeCell ref="W6:X7"/>
    <mergeCell ref="H18:J18"/>
    <mergeCell ref="K18:M18"/>
    <mergeCell ref="I6:L6"/>
    <mergeCell ref="C21:C26"/>
    <mergeCell ref="M6:R6"/>
    <mergeCell ref="C10:D10"/>
    <mergeCell ref="G7:H7"/>
    <mergeCell ref="B12:D12"/>
    <mergeCell ref="B13:D13"/>
    <mergeCell ref="K7:L7"/>
    <mergeCell ref="A37:M37"/>
    <mergeCell ref="B9:B11"/>
    <mergeCell ref="M7:N7"/>
    <mergeCell ref="C9:D9"/>
    <mergeCell ref="A35:M35"/>
    <mergeCell ref="B29:D29"/>
    <mergeCell ref="O7:P7"/>
    <mergeCell ref="A38:M38"/>
    <mergeCell ref="A39:M39"/>
    <mergeCell ref="A34:M34"/>
    <mergeCell ref="C11:D11"/>
    <mergeCell ref="C28:D28"/>
    <mergeCell ref="C27:D27"/>
    <mergeCell ref="A36:M36"/>
    <mergeCell ref="B21:B28"/>
    <mergeCell ref="E7:F7"/>
    <mergeCell ref="Y6:Z7"/>
    <mergeCell ref="E5:Z5"/>
    <mergeCell ref="B5:D8"/>
    <mergeCell ref="A5:A8"/>
    <mergeCell ref="B18:D20"/>
    <mergeCell ref="A18:A20"/>
    <mergeCell ref="U6:V7"/>
    <mergeCell ref="B14:D14"/>
    <mergeCell ref="E18:G18"/>
    <mergeCell ref="I7:J7"/>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9" r:id="rId1"/>
  <ignoredErrors>
    <ignoredError sqref="L21 L22:L25 L27 L29:L30 K21:K25 L28 K28:K30 L26 K26:K27 E14:Z14 E31 F31:M3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zoomScalePageLayoutView="0" workbookViewId="0" topLeftCell="A1">
      <selection activeCell="M7" sqref="M7"/>
    </sheetView>
  </sheetViews>
  <sheetFormatPr defaultColWidth="9.140625" defaultRowHeight="15"/>
  <cols>
    <col min="1" max="1" width="3.421875" style="18" customWidth="1"/>
    <col min="2" max="2" width="9.00390625" style="18" customWidth="1"/>
    <col min="3" max="3" width="48.00390625" style="18" customWidth="1"/>
    <col min="4" max="4" width="12.00390625" style="18" customWidth="1"/>
    <col min="5" max="6" width="9.140625" style="18" customWidth="1"/>
    <col min="7" max="8" width="10.140625" style="18" customWidth="1"/>
    <col min="9" max="9" width="10.57421875" style="18" customWidth="1"/>
    <col min="10" max="10" width="1.421875" style="18" customWidth="1"/>
    <col min="11" max="11" width="10.00390625" style="18" customWidth="1"/>
    <col min="12" max="12" width="10.8515625" style="18" customWidth="1"/>
    <col min="13" max="16384" width="9.140625" style="18" customWidth="1"/>
  </cols>
  <sheetData>
    <row r="1" spans="1:12" ht="15.75">
      <c r="A1" s="92" t="s">
        <v>926</v>
      </c>
      <c r="B1" s="91"/>
      <c r="C1" s="91"/>
      <c r="D1" s="12"/>
      <c r="E1" s="12"/>
      <c r="F1" s="12"/>
      <c r="G1" s="262"/>
      <c r="H1" s="262"/>
      <c r="I1" s="12"/>
      <c r="J1" s="12"/>
      <c r="K1" s="12"/>
      <c r="L1" s="12"/>
    </row>
    <row r="2" spans="1:12" s="31" customFormat="1" ht="13.5" thickBot="1">
      <c r="A2" s="30"/>
      <c r="B2" s="30"/>
      <c r="C2" s="30"/>
      <c r="D2" s="30"/>
      <c r="E2" s="30"/>
      <c r="F2" s="30"/>
      <c r="H2" s="30"/>
      <c r="I2" s="13" t="s">
        <v>508</v>
      </c>
      <c r="J2" s="30"/>
      <c r="K2" s="30"/>
      <c r="L2" s="30"/>
    </row>
    <row r="3" spans="1:12" s="31" customFormat="1" ht="17.25" customHeight="1">
      <c r="A3" s="1220" t="s">
        <v>479</v>
      </c>
      <c r="B3" s="1223" t="s">
        <v>707</v>
      </c>
      <c r="C3" s="1224"/>
      <c r="D3" s="1211" t="s">
        <v>730</v>
      </c>
      <c r="E3" s="1212"/>
      <c r="F3" s="1212"/>
      <c r="G3" s="1213"/>
      <c r="H3" s="1205" t="s">
        <v>691</v>
      </c>
      <c r="I3" s="1206"/>
      <c r="J3" s="30"/>
      <c r="K3" s="1198" t="s">
        <v>960</v>
      </c>
      <c r="L3" s="1199"/>
    </row>
    <row r="4" spans="1:14" s="31" customFormat="1" ht="15" customHeight="1">
      <c r="A4" s="1221"/>
      <c r="B4" s="1225"/>
      <c r="C4" s="1226"/>
      <c r="D4" s="1194" t="s">
        <v>688</v>
      </c>
      <c r="E4" s="1194" t="s">
        <v>689</v>
      </c>
      <c r="F4" s="1209" t="s">
        <v>690</v>
      </c>
      <c r="G4" s="1107" t="s">
        <v>621</v>
      </c>
      <c r="H4" s="1202" t="s">
        <v>692</v>
      </c>
      <c r="I4" s="1204" t="s">
        <v>693</v>
      </c>
      <c r="J4" s="30"/>
      <c r="K4" s="1200"/>
      <c r="L4" s="1201"/>
      <c r="N4" s="259"/>
    </row>
    <row r="5" spans="1:12" ht="14.25" customHeight="1">
      <c r="A5" s="1221"/>
      <c r="B5" s="1225"/>
      <c r="C5" s="1226"/>
      <c r="D5" s="1195"/>
      <c r="E5" s="1195"/>
      <c r="F5" s="1210"/>
      <c r="G5" s="1109"/>
      <c r="H5" s="1203"/>
      <c r="I5" s="1201"/>
      <c r="J5" s="12"/>
      <c r="K5" s="742" t="s">
        <v>959</v>
      </c>
      <c r="L5" s="743" t="s">
        <v>961</v>
      </c>
    </row>
    <row r="6" spans="1:12" s="465" customFormat="1" ht="10.5" customHeight="1" thickBot="1">
      <c r="A6" s="1222"/>
      <c r="B6" s="1227"/>
      <c r="C6" s="1228"/>
      <c r="D6" s="460" t="s">
        <v>561</v>
      </c>
      <c r="E6" s="460" t="s">
        <v>562</v>
      </c>
      <c r="F6" s="461" t="s">
        <v>563</v>
      </c>
      <c r="G6" s="462" t="s">
        <v>927</v>
      </c>
      <c r="H6" s="466" t="s">
        <v>565</v>
      </c>
      <c r="I6" s="741" t="s">
        <v>566</v>
      </c>
      <c r="J6" s="463"/>
      <c r="K6" s="464" t="s">
        <v>567</v>
      </c>
      <c r="L6" s="741" t="s">
        <v>568</v>
      </c>
    </row>
    <row r="7" spans="1:12" ht="12.75">
      <c r="A7" s="437">
        <v>1</v>
      </c>
      <c r="B7" s="438" t="s">
        <v>684</v>
      </c>
      <c r="C7" s="748"/>
      <c r="D7" s="772">
        <f aca="true" t="shared" si="0" ref="D7:I7">SUM(D8+D9+D11+D12+D13+D15+D19+D23+D24)</f>
        <v>0</v>
      </c>
      <c r="E7" s="773">
        <f t="shared" si="0"/>
        <v>0</v>
      </c>
      <c r="F7" s="773">
        <f t="shared" si="0"/>
        <v>0</v>
      </c>
      <c r="G7" s="774">
        <f t="shared" si="0"/>
        <v>0</v>
      </c>
      <c r="H7" s="773">
        <f t="shared" si="0"/>
        <v>0</v>
      </c>
      <c r="I7" s="775">
        <f t="shared" si="0"/>
        <v>0</v>
      </c>
      <c r="J7" s="776"/>
      <c r="K7" s="777">
        <f>SUM(K8+K9+K11+K12+K13+K15+K19+K23+K24)</f>
        <v>0</v>
      </c>
      <c r="L7" s="775">
        <f>SUM(L8+L9+L11+L12+L13+L15+L19+L23+L24)</f>
        <v>0</v>
      </c>
    </row>
    <row r="8" spans="1:15" ht="12.75" customHeight="1">
      <c r="A8" s="439">
        <v>2</v>
      </c>
      <c r="B8" s="1214" t="s">
        <v>571</v>
      </c>
      <c r="C8" s="1215"/>
      <c r="D8" s="778"/>
      <c r="E8" s="779"/>
      <c r="F8" s="779"/>
      <c r="G8" s="780">
        <f aca="true" t="shared" si="1" ref="G8:G23">SUM(D8:F8)</f>
        <v>0</v>
      </c>
      <c r="H8" s="779"/>
      <c r="I8" s="781"/>
      <c r="J8" s="782"/>
      <c r="K8" s="783"/>
      <c r="L8" s="784"/>
      <c r="M8" s="33"/>
      <c r="N8" s="33"/>
      <c r="O8" s="33"/>
    </row>
    <row r="9" spans="1:12" ht="24" customHeight="1">
      <c r="A9" s="439">
        <v>3</v>
      </c>
      <c r="B9" s="1214" t="s">
        <v>572</v>
      </c>
      <c r="C9" s="1215"/>
      <c r="D9" s="778"/>
      <c r="E9" s="779"/>
      <c r="F9" s="779"/>
      <c r="G9" s="780">
        <f t="shared" si="1"/>
        <v>0</v>
      </c>
      <c r="H9" s="779"/>
      <c r="I9" s="781"/>
      <c r="J9" s="776"/>
      <c r="K9" s="783"/>
      <c r="L9" s="784"/>
    </row>
    <row r="10" spans="1:12" ht="24" customHeight="1">
      <c r="A10" s="439">
        <v>4</v>
      </c>
      <c r="B10" s="1207" t="s">
        <v>685</v>
      </c>
      <c r="C10" s="1208"/>
      <c r="D10" s="778"/>
      <c r="E10" s="779"/>
      <c r="F10" s="779"/>
      <c r="G10" s="780">
        <f t="shared" si="1"/>
        <v>0</v>
      </c>
      <c r="H10" s="779"/>
      <c r="I10" s="781"/>
      <c r="J10" s="776"/>
      <c r="K10" s="783"/>
      <c r="L10" s="784"/>
    </row>
    <row r="11" spans="1:12" ht="12.75">
      <c r="A11" s="439">
        <v>5</v>
      </c>
      <c r="B11" s="1214" t="s">
        <v>687</v>
      </c>
      <c r="C11" s="1215"/>
      <c r="D11" s="778"/>
      <c r="E11" s="779"/>
      <c r="F11" s="779"/>
      <c r="G11" s="780">
        <f t="shared" si="1"/>
        <v>0</v>
      </c>
      <c r="H11" s="779"/>
      <c r="I11" s="781"/>
      <c r="J11" s="776"/>
      <c r="K11" s="783"/>
      <c r="L11" s="784"/>
    </row>
    <row r="12" spans="1:12" ht="12.75">
      <c r="A12" s="439">
        <v>6</v>
      </c>
      <c r="B12" s="1214" t="s">
        <v>573</v>
      </c>
      <c r="C12" s="1215"/>
      <c r="D12" s="778"/>
      <c r="E12" s="779"/>
      <c r="F12" s="779"/>
      <c r="G12" s="780">
        <f t="shared" si="1"/>
        <v>0</v>
      </c>
      <c r="H12" s="779"/>
      <c r="I12" s="781"/>
      <c r="J12" s="776"/>
      <c r="K12" s="783"/>
      <c r="L12" s="784"/>
    </row>
    <row r="13" spans="1:12" ht="12.75">
      <c r="A13" s="440">
        <v>7</v>
      </c>
      <c r="B13" s="1216" t="s">
        <v>686</v>
      </c>
      <c r="C13" s="1217"/>
      <c r="D13" s="785"/>
      <c r="E13" s="786"/>
      <c r="F13" s="786"/>
      <c r="G13" s="787">
        <f t="shared" si="1"/>
        <v>0</v>
      </c>
      <c r="H13" s="786"/>
      <c r="I13" s="788"/>
      <c r="J13" s="776"/>
      <c r="K13" s="789"/>
      <c r="L13" s="790"/>
    </row>
    <row r="14" spans="1:12" ht="12.75">
      <c r="A14" s="268">
        <v>8</v>
      </c>
      <c r="B14" s="744" t="s">
        <v>510</v>
      </c>
      <c r="C14" s="749" t="s">
        <v>574</v>
      </c>
      <c r="D14" s="791"/>
      <c r="E14" s="792"/>
      <c r="F14" s="792"/>
      <c r="G14" s="793">
        <f t="shared" si="1"/>
        <v>0</v>
      </c>
      <c r="H14" s="792"/>
      <c r="I14" s="794"/>
      <c r="J14" s="776"/>
      <c r="K14" s="795"/>
      <c r="L14" s="796"/>
    </row>
    <row r="15" spans="1:12" ht="12.75">
      <c r="A15" s="441">
        <v>9</v>
      </c>
      <c r="B15" s="1218" t="s">
        <v>575</v>
      </c>
      <c r="C15" s="1219"/>
      <c r="D15" s="797"/>
      <c r="E15" s="798"/>
      <c r="F15" s="798"/>
      <c r="G15" s="799">
        <f t="shared" si="1"/>
        <v>0</v>
      </c>
      <c r="H15" s="798"/>
      <c r="I15" s="800"/>
      <c r="J15" s="801"/>
      <c r="K15" s="802"/>
      <c r="L15" s="803"/>
    </row>
    <row r="16" spans="1:12" ht="12.75">
      <c r="A16" s="432">
        <v>10</v>
      </c>
      <c r="B16" s="433" t="s">
        <v>510</v>
      </c>
      <c r="C16" s="750" t="s">
        <v>576</v>
      </c>
      <c r="D16" s="804"/>
      <c r="E16" s="805"/>
      <c r="F16" s="805"/>
      <c r="G16" s="806">
        <f t="shared" si="1"/>
        <v>0</v>
      </c>
      <c r="H16" s="805"/>
      <c r="I16" s="807"/>
      <c r="J16" s="801"/>
      <c r="K16" s="808"/>
      <c r="L16" s="809"/>
    </row>
    <row r="17" spans="1:12" ht="12.75">
      <c r="A17" s="432">
        <v>11</v>
      </c>
      <c r="B17" s="434"/>
      <c r="C17" s="750" t="s">
        <v>577</v>
      </c>
      <c r="D17" s="804"/>
      <c r="E17" s="805"/>
      <c r="F17" s="805"/>
      <c r="G17" s="806">
        <f t="shared" si="1"/>
        <v>0</v>
      </c>
      <c r="H17" s="805"/>
      <c r="I17" s="807"/>
      <c r="J17" s="801"/>
      <c r="K17" s="808"/>
      <c r="L17" s="809"/>
    </row>
    <row r="18" spans="1:12" ht="12.75">
      <c r="A18" s="268">
        <v>12</v>
      </c>
      <c r="B18" s="427"/>
      <c r="C18" s="751" t="s">
        <v>683</v>
      </c>
      <c r="D18" s="791"/>
      <c r="E18" s="792"/>
      <c r="F18" s="792"/>
      <c r="G18" s="793">
        <f t="shared" si="1"/>
        <v>0</v>
      </c>
      <c r="H18" s="792"/>
      <c r="I18" s="794"/>
      <c r="J18" s="801"/>
      <c r="K18" s="795"/>
      <c r="L18" s="796"/>
    </row>
    <row r="19" spans="1:12" ht="12.75" customHeight="1">
      <c r="A19" s="441">
        <v>13</v>
      </c>
      <c r="B19" s="1218" t="s">
        <v>578</v>
      </c>
      <c r="C19" s="1219"/>
      <c r="D19" s="797"/>
      <c r="E19" s="798"/>
      <c r="F19" s="798"/>
      <c r="G19" s="787">
        <f t="shared" si="1"/>
        <v>0</v>
      </c>
      <c r="H19" s="798"/>
      <c r="I19" s="800"/>
      <c r="J19" s="801"/>
      <c r="K19" s="802"/>
      <c r="L19" s="803"/>
    </row>
    <row r="20" spans="1:12" ht="12.75">
      <c r="A20" s="432">
        <v>14</v>
      </c>
      <c r="B20" s="433" t="s">
        <v>510</v>
      </c>
      <c r="C20" s="750" t="s">
        <v>579</v>
      </c>
      <c r="D20" s="804"/>
      <c r="E20" s="805"/>
      <c r="F20" s="805"/>
      <c r="G20" s="806">
        <f t="shared" si="1"/>
        <v>0</v>
      </c>
      <c r="H20" s="805"/>
      <c r="I20" s="807"/>
      <c r="J20" s="801"/>
      <c r="K20" s="808"/>
      <c r="L20" s="809"/>
    </row>
    <row r="21" spans="1:12" ht="12.75">
      <c r="A21" s="432">
        <v>15</v>
      </c>
      <c r="B21" s="434"/>
      <c r="C21" s="750" t="s">
        <v>577</v>
      </c>
      <c r="D21" s="804"/>
      <c r="E21" s="805"/>
      <c r="F21" s="805"/>
      <c r="G21" s="806">
        <f t="shared" si="1"/>
        <v>0</v>
      </c>
      <c r="H21" s="805"/>
      <c r="I21" s="807"/>
      <c r="J21" s="801"/>
      <c r="K21" s="808"/>
      <c r="L21" s="809"/>
    </row>
    <row r="22" spans="1:12" ht="12.75">
      <c r="A22" s="268">
        <v>16</v>
      </c>
      <c r="B22" s="427"/>
      <c r="C22" s="751" t="s">
        <v>683</v>
      </c>
      <c r="D22" s="791"/>
      <c r="E22" s="792"/>
      <c r="F22" s="792"/>
      <c r="G22" s="793">
        <f t="shared" si="1"/>
        <v>0</v>
      </c>
      <c r="H22" s="792"/>
      <c r="I22" s="794"/>
      <c r="J22" s="801"/>
      <c r="K22" s="795"/>
      <c r="L22" s="796"/>
    </row>
    <row r="23" spans="1:12" ht="12.75">
      <c r="A23" s="439">
        <v>17</v>
      </c>
      <c r="B23" s="1214" t="s">
        <v>580</v>
      </c>
      <c r="C23" s="1215"/>
      <c r="D23" s="778"/>
      <c r="E23" s="779"/>
      <c r="F23" s="779"/>
      <c r="G23" s="780">
        <f t="shared" si="1"/>
        <v>0</v>
      </c>
      <c r="H23" s="779"/>
      <c r="I23" s="781"/>
      <c r="J23" s="776"/>
      <c r="K23" s="783"/>
      <c r="L23" s="784"/>
    </row>
    <row r="24" spans="1:12" ht="12.75">
      <c r="A24" s="440">
        <v>18</v>
      </c>
      <c r="B24" s="1216" t="s">
        <v>694</v>
      </c>
      <c r="C24" s="1217"/>
      <c r="D24" s="785"/>
      <c r="E24" s="786"/>
      <c r="F24" s="786"/>
      <c r="G24" s="799">
        <f>SUM(G25:G25)</f>
        <v>0</v>
      </c>
      <c r="H24" s="786"/>
      <c r="I24" s="788"/>
      <c r="J24" s="776"/>
      <c r="K24" s="789"/>
      <c r="L24" s="790"/>
    </row>
    <row r="25" spans="1:12" ht="13.5" thickBot="1">
      <c r="A25" s="436">
        <v>19</v>
      </c>
      <c r="B25" s="435" t="s">
        <v>510</v>
      </c>
      <c r="C25" s="752" t="s">
        <v>683</v>
      </c>
      <c r="D25" s="810"/>
      <c r="E25" s="811"/>
      <c r="F25" s="811"/>
      <c r="G25" s="812">
        <f>SUM(D25:F25)</f>
        <v>0</v>
      </c>
      <c r="H25" s="811"/>
      <c r="I25" s="813"/>
      <c r="J25" s="776"/>
      <c r="K25" s="814"/>
      <c r="L25" s="815"/>
    </row>
    <row r="26" spans="1:12" ht="12.75">
      <c r="A26" s="12"/>
      <c r="B26" s="12"/>
      <c r="C26" s="12"/>
      <c r="D26" s="12"/>
      <c r="E26" s="12"/>
      <c r="F26" s="12"/>
      <c r="G26" s="12"/>
      <c r="H26" s="12"/>
      <c r="I26" s="12"/>
      <c r="J26" s="12"/>
      <c r="K26" s="12"/>
      <c r="L26" s="12"/>
    </row>
    <row r="27" spans="1:12" ht="12.75">
      <c r="A27" s="12" t="s">
        <v>682</v>
      </c>
      <c r="B27" s="12"/>
      <c r="C27" s="12"/>
      <c r="D27" s="12"/>
      <c r="E27" s="12"/>
      <c r="F27" s="12"/>
      <c r="G27" s="12"/>
      <c r="H27" s="12"/>
      <c r="I27" s="12"/>
      <c r="J27" s="12"/>
      <c r="K27" s="12"/>
      <c r="L27" s="12"/>
    </row>
    <row r="28" spans="1:12" ht="12.75">
      <c r="A28" s="19" t="s">
        <v>978</v>
      </c>
      <c r="B28" s="28"/>
      <c r="C28" s="28"/>
      <c r="D28" s="12"/>
      <c r="E28" s="12"/>
      <c r="F28" s="12"/>
      <c r="G28" s="12"/>
      <c r="H28" s="12"/>
      <c r="I28" s="12"/>
      <c r="J28" s="12"/>
      <c r="K28" s="12"/>
      <c r="L28" s="12"/>
    </row>
    <row r="29" spans="1:12" ht="12.75">
      <c r="A29" s="19" t="s">
        <v>872</v>
      </c>
      <c r="B29" s="28"/>
      <c r="C29" s="28"/>
      <c r="D29" s="12"/>
      <c r="E29" s="12"/>
      <c r="F29" s="12"/>
      <c r="G29" s="12"/>
      <c r="H29" s="12"/>
      <c r="I29" s="12"/>
      <c r="J29" s="12"/>
      <c r="K29" s="12"/>
      <c r="L29" s="12"/>
    </row>
    <row r="30" spans="1:12" ht="15" customHeight="1">
      <c r="A30" s="1125" t="s">
        <v>979</v>
      </c>
      <c r="B30" s="1125"/>
      <c r="C30" s="1125"/>
      <c r="D30" s="1125"/>
      <c r="E30" s="1125"/>
      <c r="F30" s="1125"/>
      <c r="G30" s="1125"/>
      <c r="H30" s="1125"/>
      <c r="I30" s="1125"/>
      <c r="J30" s="452"/>
      <c r="K30" s="452"/>
      <c r="L30" s="12"/>
    </row>
    <row r="31" spans="1:12" ht="12.75">
      <c r="A31" s="12"/>
      <c r="B31" s="12"/>
      <c r="C31" s="12"/>
      <c r="D31" s="12"/>
      <c r="E31" s="12"/>
      <c r="F31" s="12"/>
      <c r="G31" s="12"/>
      <c r="H31" s="12"/>
      <c r="I31" s="12"/>
      <c r="J31" s="12"/>
      <c r="K31" s="12"/>
      <c r="L31" s="12"/>
    </row>
    <row r="32" spans="1:12" ht="12.75">
      <c r="A32" s="12"/>
      <c r="B32" s="12"/>
      <c r="C32" s="12"/>
      <c r="D32" s="12"/>
      <c r="E32" s="12"/>
      <c r="F32" s="12"/>
      <c r="G32" s="12"/>
      <c r="H32" s="12"/>
      <c r="I32" s="12"/>
      <c r="J32" s="12"/>
      <c r="K32" s="12"/>
      <c r="L32" s="12"/>
    </row>
    <row r="43" ht="12.75"/>
  </sheetData>
  <sheetProtection insertColumns="0" insertRows="0" deleteColumns="0" deleteRows="0"/>
  <mergeCells count="22">
    <mergeCell ref="B12:C12"/>
    <mergeCell ref="A3:A6"/>
    <mergeCell ref="B3:C6"/>
    <mergeCell ref="D4:D5"/>
    <mergeCell ref="A30:I30"/>
    <mergeCell ref="D3:G3"/>
    <mergeCell ref="B23:C23"/>
    <mergeCell ref="B8:C8"/>
    <mergeCell ref="B9:C9"/>
    <mergeCell ref="B13:C13"/>
    <mergeCell ref="B15:C15"/>
    <mergeCell ref="B11:C11"/>
    <mergeCell ref="B19:C19"/>
    <mergeCell ref="B24:C24"/>
    <mergeCell ref="K3:L4"/>
    <mergeCell ref="H4:H5"/>
    <mergeCell ref="I4:I5"/>
    <mergeCell ref="H3:I3"/>
    <mergeCell ref="B10:C10"/>
    <mergeCell ref="F4:F5"/>
    <mergeCell ref="E4:E5"/>
    <mergeCell ref="G4:G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18 C22 C25" numberStoredAsText="1"/>
    <ignoredError sqref="G24"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A2" sqref="A2"/>
    </sheetView>
  </sheetViews>
  <sheetFormatPr defaultColWidth="9.140625" defaultRowHeight="15"/>
  <cols>
    <col min="1" max="1" width="3.421875" style="20" customWidth="1"/>
    <col min="2" max="2" width="15.421875" style="20" customWidth="1"/>
    <col min="3" max="4" width="10.7109375" style="20" customWidth="1"/>
    <col min="5" max="5" width="11.421875" style="20" customWidth="1"/>
    <col min="6" max="6" width="12.140625" style="20" customWidth="1"/>
    <col min="7" max="14" width="10.7109375" style="20" customWidth="1"/>
    <col min="15" max="15" width="11.8515625" style="20" customWidth="1"/>
    <col min="16" max="16384" width="9.140625" style="20" customWidth="1"/>
  </cols>
  <sheetData>
    <row r="1" spans="1:12" ht="18" customHeight="1">
      <c r="A1" s="24" t="s">
        <v>854</v>
      </c>
      <c r="B1" s="19"/>
      <c r="C1" s="19"/>
      <c r="D1" s="19"/>
      <c r="E1" s="19"/>
      <c r="F1" s="19"/>
      <c r="G1" s="19"/>
      <c r="H1" s="19"/>
      <c r="I1" s="19"/>
      <c r="J1" s="19"/>
      <c r="K1" s="19"/>
      <c r="L1" s="19"/>
    </row>
    <row r="2" spans="1:12" ht="18" customHeight="1">
      <c r="A2" s="24"/>
      <c r="B2" s="19"/>
      <c r="C2" s="19"/>
      <c r="D2" s="19"/>
      <c r="E2" s="19"/>
      <c r="F2" s="19"/>
      <c r="G2" s="19"/>
      <c r="H2" s="19"/>
      <c r="I2" s="19"/>
      <c r="J2" s="19"/>
      <c r="K2" s="19"/>
      <c r="L2" s="19"/>
    </row>
    <row r="3" spans="1:12" ht="18" customHeight="1">
      <c r="A3" s="242" t="s">
        <v>855</v>
      </c>
      <c r="B3" s="19"/>
      <c r="C3" s="19"/>
      <c r="D3" s="19"/>
      <c r="E3" s="19"/>
      <c r="F3" s="19"/>
      <c r="G3" s="19"/>
      <c r="H3" s="19"/>
      <c r="I3" s="19"/>
      <c r="J3" s="19"/>
      <c r="K3" s="19"/>
      <c r="L3" s="19"/>
    </row>
    <row r="4" spans="1:13" ht="12.75" customHeight="1" thickBot="1">
      <c r="A4" s="19"/>
      <c r="B4" s="19"/>
      <c r="C4" s="19"/>
      <c r="D4" s="19"/>
      <c r="E4" s="19"/>
      <c r="F4" s="19"/>
      <c r="G4" s="19"/>
      <c r="H4" s="19"/>
      <c r="I4" s="19"/>
      <c r="J4" s="19"/>
      <c r="K4" s="25"/>
      <c r="L4" s="19"/>
      <c r="M4" s="25" t="s">
        <v>581</v>
      </c>
    </row>
    <row r="5" spans="1:14" ht="16.5" customHeight="1">
      <c r="A5" s="1253" t="s">
        <v>479</v>
      </c>
      <c r="B5" s="1242" t="s">
        <v>659</v>
      </c>
      <c r="C5" s="1233" t="s">
        <v>427</v>
      </c>
      <c r="D5" s="1234"/>
      <c r="E5" s="1245" t="s">
        <v>582</v>
      </c>
      <c r="F5" s="1246"/>
      <c r="G5" s="1246"/>
      <c r="H5" s="1246"/>
      <c r="I5" s="1246"/>
      <c r="J5" s="1246"/>
      <c r="K5" s="1246"/>
      <c r="L5" s="1247"/>
      <c r="M5" s="1233" t="s">
        <v>651</v>
      </c>
      <c r="N5" s="1234"/>
    </row>
    <row r="6" spans="1:14" ht="17.25" customHeight="1">
      <c r="A6" s="1254"/>
      <c r="B6" s="1243"/>
      <c r="C6" s="1251" t="s">
        <v>583</v>
      </c>
      <c r="D6" s="1240" t="s">
        <v>584</v>
      </c>
      <c r="E6" s="1248" t="s">
        <v>583</v>
      </c>
      <c r="F6" s="1249"/>
      <c r="G6" s="1249"/>
      <c r="H6" s="1249"/>
      <c r="I6" s="1250"/>
      <c r="J6" s="1256" t="s">
        <v>584</v>
      </c>
      <c r="K6" s="1256"/>
      <c r="L6" s="1257"/>
      <c r="M6" s="1251" t="s">
        <v>583</v>
      </c>
      <c r="N6" s="1240" t="s">
        <v>584</v>
      </c>
    </row>
    <row r="7" spans="1:14" ht="27.75" customHeight="1">
      <c r="A7" s="1254"/>
      <c r="B7" s="1244"/>
      <c r="C7" s="1252"/>
      <c r="D7" s="1241"/>
      <c r="E7" s="546" t="s">
        <v>585</v>
      </c>
      <c r="F7" s="547" t="s">
        <v>928</v>
      </c>
      <c r="G7" s="548" t="s">
        <v>929</v>
      </c>
      <c r="H7" s="547" t="s">
        <v>588</v>
      </c>
      <c r="I7" s="547" t="s">
        <v>520</v>
      </c>
      <c r="J7" s="547" t="s">
        <v>586</v>
      </c>
      <c r="K7" s="547" t="s">
        <v>482</v>
      </c>
      <c r="L7" s="549" t="s">
        <v>520</v>
      </c>
      <c r="M7" s="1252"/>
      <c r="N7" s="1241"/>
    </row>
    <row r="8" spans="1:14" s="21" customFormat="1" ht="13.5" customHeight="1" thickBot="1">
      <c r="A8" s="1255"/>
      <c r="B8" s="541" t="s">
        <v>561</v>
      </c>
      <c r="C8" s="542" t="s">
        <v>562</v>
      </c>
      <c r="D8" s="541" t="s">
        <v>563</v>
      </c>
      <c r="E8" s="542" t="s">
        <v>564</v>
      </c>
      <c r="F8" s="543" t="s">
        <v>565</v>
      </c>
      <c r="G8" s="544" t="s">
        <v>566</v>
      </c>
      <c r="H8" s="544" t="s">
        <v>567</v>
      </c>
      <c r="I8" s="543" t="s">
        <v>568</v>
      </c>
      <c r="J8" s="543" t="s">
        <v>569</v>
      </c>
      <c r="K8" s="543" t="s">
        <v>570</v>
      </c>
      <c r="L8" s="545" t="s">
        <v>614</v>
      </c>
      <c r="M8" s="542" t="s">
        <v>652</v>
      </c>
      <c r="N8" s="541" t="s">
        <v>653</v>
      </c>
    </row>
    <row r="9" spans="1:14" ht="13.5" customHeight="1">
      <c r="A9" s="539">
        <v>1</v>
      </c>
      <c r="B9" s="534"/>
      <c r="C9" s="335"/>
      <c r="D9" s="336"/>
      <c r="E9" s="337"/>
      <c r="F9" s="338"/>
      <c r="G9" s="339"/>
      <c r="H9" s="339"/>
      <c r="I9" s="338">
        <f>+E9+F9+G9+H9</f>
        <v>0</v>
      </c>
      <c r="J9" s="338"/>
      <c r="K9" s="338"/>
      <c r="L9" s="340">
        <f>J9+K9</f>
        <v>0</v>
      </c>
      <c r="M9" s="335">
        <f>I9-C9</f>
        <v>0</v>
      </c>
      <c r="N9" s="336">
        <f>L9-D9</f>
        <v>0</v>
      </c>
    </row>
    <row r="10" spans="1:14" ht="13.5" customHeight="1">
      <c r="A10" s="538">
        <f>A9+1</f>
        <v>2</v>
      </c>
      <c r="B10" s="535"/>
      <c r="C10" s="341"/>
      <c r="D10" s="342"/>
      <c r="E10" s="343"/>
      <c r="F10" s="344"/>
      <c r="G10" s="345"/>
      <c r="H10" s="345"/>
      <c r="I10" s="344">
        <f>+E10+F10+G10+H10</f>
        <v>0</v>
      </c>
      <c r="J10" s="344"/>
      <c r="K10" s="344"/>
      <c r="L10" s="340">
        <f>J10+K10</f>
        <v>0</v>
      </c>
      <c r="M10" s="335">
        <f>I10-C10</f>
        <v>0</v>
      </c>
      <c r="N10" s="336">
        <f>L10-D10</f>
        <v>0</v>
      </c>
    </row>
    <row r="11" spans="1:14" ht="13.5" customHeight="1">
      <c r="A11" s="538">
        <f>A10+1</f>
        <v>3</v>
      </c>
      <c r="B11" s="535"/>
      <c r="C11" s="341"/>
      <c r="D11" s="342"/>
      <c r="E11" s="343"/>
      <c r="F11" s="344"/>
      <c r="G11" s="345"/>
      <c r="H11" s="345"/>
      <c r="I11" s="344">
        <f>+E11+F11+G11+H11</f>
        <v>0</v>
      </c>
      <c r="J11" s="344"/>
      <c r="K11" s="344"/>
      <c r="L11" s="340">
        <f>J11+K11</f>
        <v>0</v>
      </c>
      <c r="M11" s="335">
        <f>I11-C11</f>
        <v>0</v>
      </c>
      <c r="N11" s="336">
        <f>L11-D11</f>
        <v>0</v>
      </c>
    </row>
    <row r="12" spans="1:14" ht="13.5" customHeight="1">
      <c r="A12" s="538">
        <f>A11+1</f>
        <v>4</v>
      </c>
      <c r="B12" s="535"/>
      <c r="C12" s="341"/>
      <c r="D12" s="342"/>
      <c r="E12" s="343"/>
      <c r="F12" s="344"/>
      <c r="G12" s="345"/>
      <c r="H12" s="345"/>
      <c r="I12" s="344">
        <f>+E12+F12+G12+H12</f>
        <v>0</v>
      </c>
      <c r="J12" s="344"/>
      <c r="K12" s="344"/>
      <c r="L12" s="340">
        <f>J12+K12</f>
        <v>0</v>
      </c>
      <c r="M12" s="335">
        <f>I12-C12</f>
        <v>0</v>
      </c>
      <c r="N12" s="336">
        <f>L12-D12</f>
        <v>0</v>
      </c>
    </row>
    <row r="13" spans="1:14" ht="13.5" customHeight="1" thickBot="1">
      <c r="A13" s="550">
        <f>A12+1</f>
        <v>5</v>
      </c>
      <c r="B13" s="536"/>
      <c r="C13" s="346"/>
      <c r="D13" s="347"/>
      <c r="E13" s="348"/>
      <c r="F13" s="349"/>
      <c r="G13" s="350"/>
      <c r="H13" s="350"/>
      <c r="I13" s="349">
        <f>+E13+F13+G13+H13</f>
        <v>0</v>
      </c>
      <c r="J13" s="349"/>
      <c r="K13" s="349"/>
      <c r="L13" s="340">
        <f>J13+K13</f>
        <v>0</v>
      </c>
      <c r="M13" s="335">
        <f>I13-C13</f>
        <v>0</v>
      </c>
      <c r="N13" s="336">
        <f>L13-D13</f>
        <v>0</v>
      </c>
    </row>
    <row r="14" spans="1:14" ht="12.75" customHeight="1" thickBot="1">
      <c r="A14" s="540">
        <f>A13+1</f>
        <v>6</v>
      </c>
      <c r="B14" s="537" t="s">
        <v>506</v>
      </c>
      <c r="C14" s="351">
        <f aca="true" t="shared" si="0" ref="C14:M14">SUM(C9:C13)</f>
        <v>0</v>
      </c>
      <c r="D14" s="352">
        <f t="shared" si="0"/>
        <v>0</v>
      </c>
      <c r="E14" s="353">
        <f t="shared" si="0"/>
        <v>0</v>
      </c>
      <c r="F14" s="354">
        <f t="shared" si="0"/>
        <v>0</v>
      </c>
      <c r="G14" s="354">
        <f t="shared" si="0"/>
        <v>0</v>
      </c>
      <c r="H14" s="354">
        <f t="shared" si="0"/>
        <v>0</v>
      </c>
      <c r="I14" s="354">
        <f t="shared" si="0"/>
        <v>0</v>
      </c>
      <c r="J14" s="354">
        <f t="shared" si="0"/>
        <v>0</v>
      </c>
      <c r="K14" s="354">
        <f t="shared" si="0"/>
        <v>0</v>
      </c>
      <c r="L14" s="354">
        <f t="shared" si="0"/>
        <v>0</v>
      </c>
      <c r="M14" s="351">
        <f t="shared" si="0"/>
        <v>0</v>
      </c>
      <c r="N14" s="355">
        <f>SUM(N9:N13)</f>
        <v>0</v>
      </c>
    </row>
    <row r="15" spans="1:12" ht="13.5" customHeight="1">
      <c r="A15" s="19"/>
      <c r="B15" s="19"/>
      <c r="C15" s="19"/>
      <c r="D15" s="19"/>
      <c r="E15" s="19"/>
      <c r="F15" s="19"/>
      <c r="G15" s="19"/>
      <c r="H15" s="19"/>
      <c r="I15" s="19"/>
      <c r="J15" s="19"/>
      <c r="K15" s="19"/>
      <c r="L15" s="19"/>
    </row>
    <row r="16" spans="1:12" ht="13.5" customHeight="1">
      <c r="A16" s="12" t="s">
        <v>642</v>
      </c>
      <c r="B16" s="19"/>
      <c r="C16" s="19"/>
      <c r="D16" s="19"/>
      <c r="E16" s="19"/>
      <c r="F16" s="19"/>
      <c r="G16" s="19"/>
      <c r="H16" s="19"/>
      <c r="I16" s="19"/>
      <c r="J16" s="19"/>
      <c r="K16" s="19"/>
      <c r="L16" s="19"/>
    </row>
    <row r="17" spans="1:12" ht="13.5" customHeight="1">
      <c r="A17" s="12" t="s">
        <v>658</v>
      </c>
      <c r="B17" s="19"/>
      <c r="C17" s="19"/>
      <c r="D17" s="19"/>
      <c r="E17" s="19"/>
      <c r="F17" s="19"/>
      <c r="G17" s="19"/>
      <c r="H17" s="19"/>
      <c r="I17" s="19"/>
      <c r="J17" s="19"/>
      <c r="K17" s="19"/>
      <c r="L17" s="19"/>
    </row>
    <row r="18" spans="1:12" ht="13.5" customHeight="1">
      <c r="A18" s="19" t="s">
        <v>931</v>
      </c>
      <c r="B18" s="19"/>
      <c r="C18" s="19"/>
      <c r="D18" s="19"/>
      <c r="E18" s="19"/>
      <c r="F18" s="19"/>
      <c r="G18" s="19"/>
      <c r="H18" s="19"/>
      <c r="I18" s="19"/>
      <c r="J18" s="19"/>
      <c r="K18" s="19"/>
      <c r="L18" s="19"/>
    </row>
    <row r="19" spans="1:12" ht="13.5" customHeight="1">
      <c r="A19" s="19" t="s">
        <v>932</v>
      </c>
      <c r="B19" s="421"/>
      <c r="C19" s="421"/>
      <c r="D19" s="421"/>
      <c r="E19" s="421"/>
      <c r="F19" s="421"/>
      <c r="G19" s="421"/>
      <c r="H19" s="421"/>
      <c r="I19" s="421"/>
      <c r="J19" s="421"/>
      <c r="K19" s="421"/>
      <c r="L19" s="421"/>
    </row>
    <row r="20" spans="1:14" ht="13.5" customHeight="1">
      <c r="A20" s="26"/>
      <c r="B20" s="22"/>
      <c r="C20" s="22"/>
      <c r="D20" s="22"/>
      <c r="E20" s="22"/>
      <c r="F20" s="22"/>
      <c r="G20" s="22"/>
      <c r="H20" s="22"/>
      <c r="I20" s="22"/>
      <c r="J20" s="22"/>
      <c r="K20" s="22"/>
      <c r="L20" s="22"/>
      <c r="N20" s="23"/>
    </row>
    <row r="21" spans="1:12" s="6" customFormat="1" ht="18" customHeight="1">
      <c r="A21" s="242" t="s">
        <v>856</v>
      </c>
      <c r="B21" s="12"/>
      <c r="C21" s="12"/>
      <c r="D21" s="12"/>
      <c r="E21" s="12"/>
      <c r="F21" s="12"/>
      <c r="G21" s="12"/>
      <c r="H21" s="12"/>
      <c r="I21" s="12"/>
      <c r="J21" s="12"/>
      <c r="K21" s="12"/>
      <c r="L21" s="5"/>
    </row>
    <row r="22" spans="1:13" s="6" customFormat="1" ht="13.5" customHeight="1" thickBot="1">
      <c r="A22" s="12"/>
      <c r="B22" s="12"/>
      <c r="C22" s="12"/>
      <c r="D22" s="12"/>
      <c r="E22" s="12"/>
      <c r="F22" s="12"/>
      <c r="G22" s="12"/>
      <c r="H22" s="12"/>
      <c r="I22" s="12"/>
      <c r="J22" s="12"/>
      <c r="L22" s="5"/>
      <c r="M22" s="25" t="s">
        <v>581</v>
      </c>
    </row>
    <row r="23" spans="1:14" s="6" customFormat="1" ht="19.5" customHeight="1">
      <c r="A23" s="1253" t="s">
        <v>479</v>
      </c>
      <c r="B23" s="1230" t="s">
        <v>657</v>
      </c>
      <c r="C23" s="1233" t="s">
        <v>427</v>
      </c>
      <c r="D23" s="1234"/>
      <c r="E23" s="1235" t="s">
        <v>582</v>
      </c>
      <c r="F23" s="1212"/>
      <c r="G23" s="1212"/>
      <c r="H23" s="1212"/>
      <c r="I23" s="1212"/>
      <c r="J23" s="1212"/>
      <c r="K23" s="1212"/>
      <c r="L23" s="1236"/>
      <c r="M23" s="1233" t="s">
        <v>651</v>
      </c>
      <c r="N23" s="1234"/>
    </row>
    <row r="24" spans="1:14" s="6" customFormat="1" ht="19.5" customHeight="1">
      <c r="A24" s="1254"/>
      <c r="B24" s="1231"/>
      <c r="C24" s="1251" t="s">
        <v>583</v>
      </c>
      <c r="D24" s="1240" t="s">
        <v>584</v>
      </c>
      <c r="E24" s="1237" t="s">
        <v>583</v>
      </c>
      <c r="F24" s="1238"/>
      <c r="G24" s="1238"/>
      <c r="H24" s="1238"/>
      <c r="I24" s="1238"/>
      <c r="J24" s="1239" t="s">
        <v>584</v>
      </c>
      <c r="K24" s="1239"/>
      <c r="L24" s="1239"/>
      <c r="M24" s="1251" t="s">
        <v>583</v>
      </c>
      <c r="N24" s="1240" t="s">
        <v>584</v>
      </c>
    </row>
    <row r="25" spans="1:14" s="6" customFormat="1" ht="31.5" customHeight="1">
      <c r="A25" s="1254"/>
      <c r="B25" s="1232"/>
      <c r="C25" s="1252"/>
      <c r="D25" s="1241"/>
      <c r="E25" s="514" t="s">
        <v>585</v>
      </c>
      <c r="F25" s="547" t="s">
        <v>928</v>
      </c>
      <c r="G25" s="548" t="s">
        <v>929</v>
      </c>
      <c r="H25" s="547" t="s">
        <v>588</v>
      </c>
      <c r="I25" s="491" t="s">
        <v>520</v>
      </c>
      <c r="J25" s="491" t="s">
        <v>587</v>
      </c>
      <c r="K25" s="491" t="s">
        <v>482</v>
      </c>
      <c r="L25" s="553" t="s">
        <v>520</v>
      </c>
      <c r="M25" s="1252"/>
      <c r="N25" s="1241"/>
    </row>
    <row r="26" spans="1:14" s="7" customFormat="1" ht="13.5" customHeight="1" thickBot="1">
      <c r="A26" s="1255"/>
      <c r="B26" s="551" t="s">
        <v>561</v>
      </c>
      <c r="C26" s="542" t="s">
        <v>562</v>
      </c>
      <c r="D26" s="541" t="s">
        <v>563</v>
      </c>
      <c r="E26" s="512" t="s">
        <v>564</v>
      </c>
      <c r="F26" s="513" t="s">
        <v>565</v>
      </c>
      <c r="G26" s="552" t="s">
        <v>566</v>
      </c>
      <c r="H26" s="552" t="s">
        <v>567</v>
      </c>
      <c r="I26" s="513" t="s">
        <v>568</v>
      </c>
      <c r="J26" s="513" t="s">
        <v>569</v>
      </c>
      <c r="K26" s="513" t="s">
        <v>570</v>
      </c>
      <c r="L26" s="321" t="s">
        <v>614</v>
      </c>
      <c r="M26" s="542" t="s">
        <v>652</v>
      </c>
      <c r="N26" s="541" t="s">
        <v>653</v>
      </c>
    </row>
    <row r="27" spans="1:14" s="6" customFormat="1" ht="13.5" customHeight="1">
      <c r="A27" s="539">
        <v>1</v>
      </c>
      <c r="B27" s="534"/>
      <c r="C27" s="335"/>
      <c r="D27" s="336"/>
      <c r="E27" s="337"/>
      <c r="F27" s="338"/>
      <c r="G27" s="339"/>
      <c r="H27" s="339"/>
      <c r="I27" s="338">
        <f>+E27+F27+G27+H27</f>
        <v>0</v>
      </c>
      <c r="J27" s="338"/>
      <c r="K27" s="338"/>
      <c r="L27" s="340">
        <f>J27+K27</f>
        <v>0</v>
      </c>
      <c r="M27" s="335">
        <f>I27-C27</f>
        <v>0</v>
      </c>
      <c r="N27" s="336">
        <f>L27-D27</f>
        <v>0</v>
      </c>
    </row>
    <row r="28" spans="1:14" s="6" customFormat="1" ht="13.5" customHeight="1">
      <c r="A28" s="538">
        <f>A27+1</f>
        <v>2</v>
      </c>
      <c r="B28" s="535"/>
      <c r="C28" s="341"/>
      <c r="D28" s="342"/>
      <c r="E28" s="343"/>
      <c r="F28" s="344"/>
      <c r="G28" s="345"/>
      <c r="H28" s="345"/>
      <c r="I28" s="344">
        <f>+E28+F28+G28+H28</f>
        <v>0</v>
      </c>
      <c r="J28" s="344"/>
      <c r="K28" s="344"/>
      <c r="L28" s="340">
        <f>J28+K28</f>
        <v>0</v>
      </c>
      <c r="M28" s="335">
        <f>I28-C28</f>
        <v>0</v>
      </c>
      <c r="N28" s="336">
        <f>L28-D28</f>
        <v>0</v>
      </c>
    </row>
    <row r="29" spans="1:14" s="6" customFormat="1" ht="13.5" customHeight="1">
      <c r="A29" s="538">
        <f>A28+1</f>
        <v>3</v>
      </c>
      <c r="B29" s="535"/>
      <c r="C29" s="341"/>
      <c r="D29" s="342"/>
      <c r="E29" s="343"/>
      <c r="F29" s="344"/>
      <c r="G29" s="345"/>
      <c r="H29" s="345"/>
      <c r="I29" s="344">
        <f>+E29+F29+G29+H29</f>
        <v>0</v>
      </c>
      <c r="J29" s="344"/>
      <c r="K29" s="344"/>
      <c r="L29" s="340">
        <f>J29+K29</f>
        <v>0</v>
      </c>
      <c r="M29" s="335">
        <f>I29-C29</f>
        <v>0</v>
      </c>
      <c r="N29" s="336">
        <f>L29-D29</f>
        <v>0</v>
      </c>
    </row>
    <row r="30" spans="1:14" s="6" customFormat="1" ht="13.5" customHeight="1">
      <c r="A30" s="538">
        <f>A29+1</f>
        <v>4</v>
      </c>
      <c r="B30" s="535"/>
      <c r="C30" s="341"/>
      <c r="D30" s="342"/>
      <c r="E30" s="343"/>
      <c r="F30" s="344"/>
      <c r="G30" s="345"/>
      <c r="H30" s="345"/>
      <c r="I30" s="344">
        <f>+E30+F30+G30+H30</f>
        <v>0</v>
      </c>
      <c r="J30" s="344"/>
      <c r="K30" s="344"/>
      <c r="L30" s="340">
        <f>J30+K30</f>
        <v>0</v>
      </c>
      <c r="M30" s="335">
        <f>I30-C30</f>
        <v>0</v>
      </c>
      <c r="N30" s="336">
        <f>L30-D30</f>
        <v>0</v>
      </c>
    </row>
    <row r="31" spans="1:14" s="6" customFormat="1" ht="13.5" customHeight="1" thickBot="1">
      <c r="A31" s="550">
        <f>A30+1</f>
        <v>5</v>
      </c>
      <c r="B31" s="536"/>
      <c r="C31" s="346"/>
      <c r="D31" s="347"/>
      <c r="E31" s="348"/>
      <c r="F31" s="349"/>
      <c r="G31" s="350"/>
      <c r="H31" s="350"/>
      <c r="I31" s="349">
        <f>+E31+F31+G31+H31</f>
        <v>0</v>
      </c>
      <c r="J31" s="349"/>
      <c r="K31" s="349"/>
      <c r="L31" s="340">
        <f>J31+K31</f>
        <v>0</v>
      </c>
      <c r="M31" s="335">
        <f>I31-C31</f>
        <v>0</v>
      </c>
      <c r="N31" s="336">
        <f>L31-D31</f>
        <v>0</v>
      </c>
    </row>
    <row r="32" spans="1:14" s="6" customFormat="1" ht="12.75" customHeight="1" thickBot="1">
      <c r="A32" s="540">
        <f>A31+1</f>
        <v>6</v>
      </c>
      <c r="B32" s="537" t="s">
        <v>506</v>
      </c>
      <c r="C32" s="351">
        <f>SUM(C27:C31)</f>
        <v>0</v>
      </c>
      <c r="D32" s="352">
        <f>SUM(D27:D31)</f>
        <v>0</v>
      </c>
      <c r="E32" s="353">
        <f aca="true" t="shared" si="1" ref="E32:L32">SUM(E27:E31)</f>
        <v>0</v>
      </c>
      <c r="F32" s="354">
        <f t="shared" si="1"/>
        <v>0</v>
      </c>
      <c r="G32" s="354">
        <f t="shared" si="1"/>
        <v>0</v>
      </c>
      <c r="H32" s="354">
        <f t="shared" si="1"/>
        <v>0</v>
      </c>
      <c r="I32" s="354">
        <f t="shared" si="1"/>
        <v>0</v>
      </c>
      <c r="J32" s="354">
        <f t="shared" si="1"/>
        <v>0</v>
      </c>
      <c r="K32" s="354">
        <f t="shared" si="1"/>
        <v>0</v>
      </c>
      <c r="L32" s="354">
        <f t="shared" si="1"/>
        <v>0</v>
      </c>
      <c r="M32" s="351">
        <f>SUM(M27:M31)</f>
        <v>0</v>
      </c>
      <c r="N32" s="355">
        <f>SUM(N27:N31)</f>
        <v>0</v>
      </c>
    </row>
    <row r="33" spans="1:12" s="6" customFormat="1" ht="12.75">
      <c r="A33" s="12"/>
      <c r="B33" s="12"/>
      <c r="C33" s="12"/>
      <c r="D33" s="12"/>
      <c r="E33" s="12"/>
      <c r="F33" s="12"/>
      <c r="G33" s="12"/>
      <c r="H33" s="12"/>
      <c r="I33" s="12"/>
      <c r="J33" s="12"/>
      <c r="K33" s="12"/>
      <c r="L33" s="5"/>
    </row>
    <row r="34" spans="1:12" s="6" customFormat="1" ht="12.75">
      <c r="A34" s="12" t="s">
        <v>642</v>
      </c>
      <c r="B34" s="12"/>
      <c r="C34" s="12"/>
      <c r="D34" s="12"/>
      <c r="E34" s="12"/>
      <c r="F34" s="12"/>
      <c r="G34" s="12"/>
      <c r="H34" s="12"/>
      <c r="I34" s="12"/>
      <c r="J34" s="12"/>
      <c r="K34" s="12"/>
      <c r="L34" s="5"/>
    </row>
    <row r="35" spans="1:12" s="6" customFormat="1" ht="12.75">
      <c r="A35" s="12" t="s">
        <v>658</v>
      </c>
      <c r="B35" s="12"/>
      <c r="C35" s="12"/>
      <c r="D35" s="12"/>
      <c r="E35" s="12"/>
      <c r="F35" s="12"/>
      <c r="G35" s="12"/>
      <c r="H35" s="12"/>
      <c r="I35" s="12"/>
      <c r="J35" s="12"/>
      <c r="K35" s="12"/>
      <c r="L35" s="5"/>
    </row>
    <row r="36" spans="1:12" s="6" customFormat="1" ht="12.75">
      <c r="A36" s="19" t="s">
        <v>931</v>
      </c>
      <c r="B36" s="12"/>
      <c r="C36" s="12"/>
      <c r="D36" s="12"/>
      <c r="E36" s="12"/>
      <c r="F36" s="12"/>
      <c r="G36" s="12"/>
      <c r="H36" s="12"/>
      <c r="I36" s="12"/>
      <c r="J36" s="12"/>
      <c r="K36" s="12"/>
      <c r="L36" s="5"/>
    </row>
    <row r="37" spans="1:12" s="6" customFormat="1" ht="12.75">
      <c r="A37" s="19" t="s">
        <v>930</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91" t="s">
        <v>696</v>
      </c>
      <c r="B39" s="17"/>
      <c r="C39" s="17"/>
      <c r="D39" s="17"/>
      <c r="E39" s="17"/>
      <c r="F39" s="17"/>
      <c r="G39" s="17"/>
      <c r="H39" s="17"/>
      <c r="I39" s="17"/>
      <c r="J39" s="17"/>
      <c r="K39" s="17"/>
      <c r="L39" s="9"/>
      <c r="N39" s="10"/>
    </row>
    <row r="40" spans="1:14" s="6" customFormat="1" ht="27" customHeight="1">
      <c r="A40" s="1229" t="s">
        <v>873</v>
      </c>
      <c r="B40" s="1229"/>
      <c r="C40" s="1229"/>
      <c r="D40" s="1229"/>
      <c r="E40" s="1229"/>
      <c r="F40" s="1229"/>
      <c r="G40" s="1229"/>
      <c r="H40" s="1229"/>
      <c r="I40" s="1229"/>
      <c r="J40" s="1229"/>
      <c r="K40" s="1229"/>
      <c r="L40" s="1229"/>
      <c r="M40" s="1229"/>
      <c r="N40" s="10"/>
    </row>
    <row r="41" spans="1:14" s="6" customFormat="1" ht="27.75" customHeight="1">
      <c r="A41" s="1229" t="s">
        <v>874</v>
      </c>
      <c r="B41" s="1229"/>
      <c r="C41" s="1229"/>
      <c r="D41" s="1229"/>
      <c r="E41" s="1229"/>
      <c r="F41" s="1229"/>
      <c r="G41" s="1229"/>
      <c r="H41" s="1229"/>
      <c r="I41" s="1229"/>
      <c r="J41" s="1229"/>
      <c r="K41" s="1229"/>
      <c r="L41" s="1229"/>
      <c r="M41" s="1229"/>
      <c r="N41" s="10"/>
    </row>
  </sheetData>
  <sheetProtection insertRows="0" deleteRows="0"/>
  <mergeCells count="24">
    <mergeCell ref="A5:A8"/>
    <mergeCell ref="A23:A26"/>
    <mergeCell ref="J6:L6"/>
    <mergeCell ref="C6:C7"/>
    <mergeCell ref="C5:D5"/>
    <mergeCell ref="M24:M25"/>
    <mergeCell ref="D6:D7"/>
    <mergeCell ref="N6:N7"/>
    <mergeCell ref="B5:B7"/>
    <mergeCell ref="E5:L5"/>
    <mergeCell ref="E6:I6"/>
    <mergeCell ref="N24:N25"/>
    <mergeCell ref="M5:N5"/>
    <mergeCell ref="M6:M7"/>
    <mergeCell ref="C24:C25"/>
    <mergeCell ref="D24:D25"/>
    <mergeCell ref="A41:M41"/>
    <mergeCell ref="B23:B25"/>
    <mergeCell ref="C23:D23"/>
    <mergeCell ref="E23:L23"/>
    <mergeCell ref="M23:N23"/>
    <mergeCell ref="E24:I24"/>
    <mergeCell ref="J24:L24"/>
    <mergeCell ref="A40:M40"/>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A1" sqref="A1"/>
    </sheetView>
  </sheetViews>
  <sheetFormatPr defaultColWidth="9.140625" defaultRowHeight="15"/>
  <cols>
    <col min="1" max="1" width="3.57421875" style="18" customWidth="1"/>
    <col min="2" max="2" width="6.28125" style="18" customWidth="1"/>
    <col min="3" max="3" width="10.57421875" style="114" customWidth="1"/>
    <col min="4" max="5" width="12.28125" style="114" customWidth="1"/>
    <col min="6" max="6" width="6.140625" style="114" customWidth="1"/>
    <col min="7" max="7" width="8.421875" style="114" customWidth="1"/>
    <col min="8" max="11" width="12.28125" style="114" customWidth="1"/>
    <col min="12" max="16384" width="9.140625" style="18" customWidth="1"/>
  </cols>
  <sheetData>
    <row r="1" spans="1:13" ht="15.75">
      <c r="A1" s="11" t="s">
        <v>857</v>
      </c>
      <c r="B1" s="12"/>
      <c r="C1" s="113"/>
      <c r="D1" s="113"/>
      <c r="E1" s="113"/>
      <c r="F1" s="113"/>
      <c r="G1" s="113"/>
      <c r="H1" s="113"/>
      <c r="I1" s="113"/>
      <c r="J1" s="113"/>
      <c r="K1" s="113"/>
      <c r="L1" s="12"/>
      <c r="M1" s="12"/>
    </row>
    <row r="2" spans="1:13" ht="13.5" thickBot="1">
      <c r="A2" s="12"/>
      <c r="B2" s="12"/>
      <c r="C2" s="113"/>
      <c r="D2" s="113"/>
      <c r="E2" s="113"/>
      <c r="F2" s="113"/>
      <c r="G2" s="113"/>
      <c r="H2" s="113"/>
      <c r="I2" s="113"/>
      <c r="J2" s="113"/>
      <c r="K2" s="113"/>
      <c r="L2" s="263" t="s">
        <v>500</v>
      </c>
      <c r="M2" s="12"/>
    </row>
    <row r="3" spans="1:13" ht="15" customHeight="1">
      <c r="A3" s="1261" t="s">
        <v>479</v>
      </c>
      <c r="B3" s="1258" t="s">
        <v>484</v>
      </c>
      <c r="C3" s="1258"/>
      <c r="D3" s="1258"/>
      <c r="E3" s="1258"/>
      <c r="F3" s="1258"/>
      <c r="G3" s="1258"/>
      <c r="H3" s="515" t="s">
        <v>672</v>
      </c>
      <c r="I3" s="1263" t="s">
        <v>486</v>
      </c>
      <c r="J3" s="1263"/>
      <c r="K3" s="467" t="s">
        <v>487</v>
      </c>
      <c r="L3" s="469" t="s">
        <v>485</v>
      </c>
      <c r="M3" s="12"/>
    </row>
    <row r="4" spans="1:13" ht="26.25" customHeight="1">
      <c r="A4" s="1262"/>
      <c r="B4" s="1259"/>
      <c r="C4" s="1259"/>
      <c r="D4" s="1259"/>
      <c r="E4" s="1259"/>
      <c r="F4" s="1259"/>
      <c r="G4" s="1259"/>
      <c r="H4" s="516" t="s">
        <v>488</v>
      </c>
      <c r="I4" s="323" t="s">
        <v>673</v>
      </c>
      <c r="J4" s="324" t="s">
        <v>981</v>
      </c>
      <c r="K4" s="468" t="s">
        <v>489</v>
      </c>
      <c r="L4" s="470" t="s">
        <v>674</v>
      </c>
      <c r="M4" s="12"/>
    </row>
    <row r="5" spans="1:13" ht="15.75" customHeight="1">
      <c r="A5" s="951"/>
      <c r="B5" s="1260"/>
      <c r="C5" s="1260"/>
      <c r="D5" s="1260"/>
      <c r="E5" s="1260"/>
      <c r="F5" s="1260"/>
      <c r="G5" s="1260"/>
      <c r="H5" s="517" t="s">
        <v>561</v>
      </c>
      <c r="I5" s="325" t="s">
        <v>562</v>
      </c>
      <c r="J5" s="325" t="s">
        <v>563</v>
      </c>
      <c r="K5" s="325" t="s">
        <v>564</v>
      </c>
      <c r="L5" s="326" t="s">
        <v>675</v>
      </c>
      <c r="M5" s="12"/>
    </row>
    <row r="6" spans="1:13" ht="12.75">
      <c r="A6" s="952">
        <v>1</v>
      </c>
      <c r="B6" s="518" t="s">
        <v>676</v>
      </c>
      <c r="C6" s="327"/>
      <c r="D6" s="327"/>
      <c r="E6" s="327"/>
      <c r="F6" s="327"/>
      <c r="G6" s="521"/>
      <c r="H6" s="356">
        <f>SUM(H7:H11)+H14+H15</f>
        <v>0</v>
      </c>
      <c r="I6" s="357">
        <f>SUM(I7:I11)+I14+I15</f>
        <v>0</v>
      </c>
      <c r="J6" s="357">
        <f>SUM(J7:J11)+J14+J15</f>
        <v>0</v>
      </c>
      <c r="K6" s="357">
        <f>SUM(K7:K11)+K14+K15</f>
        <v>0</v>
      </c>
      <c r="L6" s="358">
        <f>SUM(L7:L11)+L14+L15</f>
        <v>0</v>
      </c>
      <c r="M6" s="12"/>
    </row>
    <row r="7" spans="1:13" ht="12.75">
      <c r="A7" s="953">
        <f aca="true" t="shared" si="0" ref="A7:A15">A6+1</f>
        <v>2</v>
      </c>
      <c r="B7" s="525" t="s">
        <v>481</v>
      </c>
      <c r="C7" s="328" t="s">
        <v>490</v>
      </c>
      <c r="D7" s="329"/>
      <c r="E7" s="329"/>
      <c r="F7" s="329"/>
      <c r="G7" s="522"/>
      <c r="H7" s="443">
        <f>'11.a'!C3</f>
        <v>0</v>
      </c>
      <c r="I7" s="444">
        <f>'11.a'!C8</f>
        <v>0</v>
      </c>
      <c r="J7" s="444">
        <f>'11.a'!C4</f>
        <v>0</v>
      </c>
      <c r="K7" s="444">
        <f>'11.a'!C14</f>
        <v>0</v>
      </c>
      <c r="L7" s="359">
        <f>H7+I7-K7</f>
        <v>0</v>
      </c>
      <c r="M7" s="12"/>
    </row>
    <row r="8" spans="1:13" ht="12.75">
      <c r="A8" s="954">
        <f t="shared" si="0"/>
        <v>3</v>
      </c>
      <c r="B8" s="519"/>
      <c r="C8" s="330" t="s">
        <v>491</v>
      </c>
      <c r="D8" s="331"/>
      <c r="E8" s="331"/>
      <c r="F8" s="331"/>
      <c r="G8" s="523"/>
      <c r="H8" s="445">
        <f>'11.b'!C3</f>
        <v>0</v>
      </c>
      <c r="I8" s="446">
        <f>'11.b'!C14</f>
        <v>0</v>
      </c>
      <c r="J8" s="453">
        <f>'11.b'!C5</f>
        <v>0</v>
      </c>
      <c r="K8" s="446">
        <f>'11.b'!C25</f>
        <v>0</v>
      </c>
      <c r="L8" s="360">
        <f aca="true" t="shared" si="1" ref="L8:L15">H8+I8-K8</f>
        <v>0</v>
      </c>
      <c r="M8" s="12"/>
    </row>
    <row r="9" spans="1:13" ht="12.75">
      <c r="A9" s="954">
        <f t="shared" si="0"/>
        <v>4</v>
      </c>
      <c r="B9" s="519"/>
      <c r="C9" s="330" t="s">
        <v>492</v>
      </c>
      <c r="D9" s="331"/>
      <c r="E9" s="331"/>
      <c r="F9" s="331"/>
      <c r="G9" s="523"/>
      <c r="H9" s="445">
        <f>'11.c'!C3</f>
        <v>0</v>
      </c>
      <c r="I9" s="446">
        <f>'11.c'!C7</f>
        <v>0</v>
      </c>
      <c r="J9" s="454">
        <v>0</v>
      </c>
      <c r="K9" s="446">
        <f>'11.c'!C8</f>
        <v>0</v>
      </c>
      <c r="L9" s="360">
        <f t="shared" si="1"/>
        <v>0</v>
      </c>
      <c r="M9" s="12"/>
    </row>
    <row r="10" spans="1:12" ht="12.75">
      <c r="A10" s="954">
        <f t="shared" si="0"/>
        <v>5</v>
      </c>
      <c r="B10" s="519"/>
      <c r="C10" s="330" t="s">
        <v>493</v>
      </c>
      <c r="D10" s="331"/>
      <c r="E10" s="331"/>
      <c r="F10" s="331"/>
      <c r="G10" s="523"/>
      <c r="H10" s="445">
        <f>'11.d'!C3</f>
        <v>0</v>
      </c>
      <c r="I10" s="446">
        <f>'11.d'!C9</f>
        <v>0</v>
      </c>
      <c r="J10" s="444">
        <f>'11.d'!C4</f>
        <v>0</v>
      </c>
      <c r="K10" s="446">
        <f>'11.d'!C15</f>
        <v>0</v>
      </c>
      <c r="L10" s="360">
        <f t="shared" si="1"/>
        <v>0</v>
      </c>
    </row>
    <row r="11" spans="1:12" ht="12.75">
      <c r="A11" s="954">
        <f t="shared" si="0"/>
        <v>6</v>
      </c>
      <c r="B11" s="519"/>
      <c r="C11" s="330" t="s">
        <v>494</v>
      </c>
      <c r="D11" s="331"/>
      <c r="E11" s="331"/>
      <c r="F11" s="331"/>
      <c r="G11" s="523"/>
      <c r="H11" s="445">
        <f>'11.e'!F8</f>
        <v>0</v>
      </c>
      <c r="I11" s="446">
        <f>'11.e'!F13</f>
        <v>0</v>
      </c>
      <c r="J11" s="454">
        <v>0</v>
      </c>
      <c r="K11" s="446">
        <f>'11.e'!F18</f>
        <v>0</v>
      </c>
      <c r="L11" s="360">
        <f t="shared" si="1"/>
        <v>0</v>
      </c>
    </row>
    <row r="12" spans="1:12" ht="12.75">
      <c r="A12" s="954" t="s">
        <v>677</v>
      </c>
      <c r="B12" s="519"/>
      <c r="C12" s="330" t="s">
        <v>497</v>
      </c>
      <c r="D12" s="331" t="s">
        <v>498</v>
      </c>
      <c r="E12" s="331"/>
      <c r="F12" s="331"/>
      <c r="G12" s="523"/>
      <c r="H12" s="445">
        <f>'11.e'!F6</f>
        <v>0</v>
      </c>
      <c r="I12" s="446">
        <f>'11.e'!F11</f>
        <v>0</v>
      </c>
      <c r="J12" s="454">
        <v>0</v>
      </c>
      <c r="K12" s="446">
        <f>'11.e'!F16</f>
        <v>0</v>
      </c>
      <c r="L12" s="360">
        <f t="shared" si="1"/>
        <v>0</v>
      </c>
    </row>
    <row r="13" spans="1:12" ht="12.75">
      <c r="A13" s="954" t="s">
        <v>678</v>
      </c>
      <c r="B13" s="519"/>
      <c r="C13" s="330"/>
      <c r="D13" s="331" t="s">
        <v>499</v>
      </c>
      <c r="E13" s="331"/>
      <c r="F13" s="331"/>
      <c r="G13" s="523"/>
      <c r="H13" s="445">
        <f>'11.e'!F7</f>
        <v>0</v>
      </c>
      <c r="I13" s="446">
        <f>'11.e'!F12</f>
        <v>0</v>
      </c>
      <c r="J13" s="454">
        <v>0</v>
      </c>
      <c r="K13" s="446">
        <f>'11.e'!F17</f>
        <v>0</v>
      </c>
      <c r="L13" s="360">
        <f t="shared" si="1"/>
        <v>0</v>
      </c>
    </row>
    <row r="14" spans="1:12" ht="12.75">
      <c r="A14" s="954">
        <f>A11+1</f>
        <v>7</v>
      </c>
      <c r="B14" s="519"/>
      <c r="C14" s="330" t="s">
        <v>495</v>
      </c>
      <c r="D14" s="331"/>
      <c r="E14" s="331"/>
      <c r="F14" s="331"/>
      <c r="G14" s="523"/>
      <c r="H14" s="445">
        <f>'11.f'!C3</f>
        <v>0</v>
      </c>
      <c r="I14" s="446">
        <f>'11.f'!C4</f>
        <v>0</v>
      </c>
      <c r="J14" s="454">
        <v>0</v>
      </c>
      <c r="K14" s="446">
        <f>'11.f'!C10</f>
        <v>0</v>
      </c>
      <c r="L14" s="360">
        <f t="shared" si="1"/>
        <v>0</v>
      </c>
    </row>
    <row r="15" spans="1:12" ht="13.5" thickBot="1">
      <c r="A15" s="955">
        <f t="shared" si="0"/>
        <v>8</v>
      </c>
      <c r="B15" s="520"/>
      <c r="C15" s="332" t="s">
        <v>496</v>
      </c>
      <c r="D15" s="333"/>
      <c r="E15" s="333"/>
      <c r="F15" s="333"/>
      <c r="G15" s="524"/>
      <c r="H15" s="447">
        <f>'11.g'!C3</f>
        <v>0</v>
      </c>
      <c r="I15" s="448">
        <f>'11.g'!C10</f>
        <v>0</v>
      </c>
      <c r="J15" s="448">
        <f>'11.g'!C5</f>
        <v>0</v>
      </c>
      <c r="K15" s="448">
        <f>'11.g'!C16</f>
        <v>0</v>
      </c>
      <c r="L15" s="361">
        <f t="shared" si="1"/>
        <v>0</v>
      </c>
    </row>
    <row r="17" ht="12.75">
      <c r="A17" s="18" t="s">
        <v>642</v>
      </c>
    </row>
    <row r="18" ht="12.75">
      <c r="A18" s="18" t="s">
        <v>980</v>
      </c>
    </row>
    <row r="19" spans="1:10" ht="12.75">
      <c r="A19" s="451" t="s">
        <v>933</v>
      </c>
      <c r="B19" s="442"/>
      <c r="C19" s="449"/>
      <c r="D19" s="449"/>
      <c r="E19" s="449"/>
      <c r="F19" s="450"/>
      <c r="G19" s="449"/>
      <c r="H19" s="449"/>
      <c r="I19" s="334"/>
      <c r="J19" s="334"/>
    </row>
    <row r="20" spans="1:10" ht="12.75">
      <c r="A20" s="29"/>
      <c r="B20" s="334"/>
      <c r="C20" s="334"/>
      <c r="D20" s="334"/>
      <c r="E20" s="334"/>
      <c r="F20" s="334"/>
      <c r="G20" s="334"/>
      <c r="H20" s="334"/>
      <c r="I20" s="334"/>
      <c r="J20" s="334"/>
    </row>
    <row r="21" spans="1:10" ht="12.75">
      <c r="A21" s="18" t="s">
        <v>695</v>
      </c>
      <c r="B21" s="29"/>
      <c r="C21" s="29"/>
      <c r="D21" s="334"/>
      <c r="E21" s="334"/>
      <c r="F21" s="29"/>
      <c r="G21" s="334"/>
      <c r="H21" s="334"/>
      <c r="I21" s="334"/>
      <c r="J21" s="334"/>
    </row>
    <row r="22" spans="1:10" ht="12.75">
      <c r="A22" s="18" t="s">
        <v>875</v>
      </c>
      <c r="B22" s="29"/>
      <c r="C22" s="29"/>
      <c r="D22" s="334"/>
      <c r="E22" s="334"/>
      <c r="F22" s="29"/>
      <c r="G22" s="334"/>
      <c r="H22" s="334"/>
      <c r="I22" s="334"/>
      <c r="J22" s="334"/>
    </row>
    <row r="23" spans="1:10" ht="12.75">
      <c r="A23" s="18" t="s">
        <v>876</v>
      </c>
      <c r="B23" s="29"/>
      <c r="C23" s="334"/>
      <c r="D23" s="334"/>
      <c r="E23" s="334"/>
      <c r="F23" s="334"/>
      <c r="G23" s="334"/>
      <c r="H23" s="334"/>
      <c r="I23" s="334"/>
      <c r="J23" s="334"/>
    </row>
    <row r="26" spans="1:12" ht="12.75">
      <c r="A26" s="240"/>
      <c r="B26" s="240"/>
      <c r="C26" s="265"/>
      <c r="D26" s="265"/>
      <c r="E26" s="265"/>
      <c r="F26" s="265"/>
      <c r="G26" s="265"/>
      <c r="H26" s="265"/>
      <c r="I26" s="265"/>
      <c r="J26" s="265"/>
      <c r="K26" s="265"/>
      <c r="L26" s="240"/>
    </row>
    <row r="27" spans="1:12" ht="12.75">
      <c r="A27" s="240"/>
      <c r="B27" s="240"/>
      <c r="C27" s="265"/>
      <c r="D27" s="265"/>
      <c r="E27" s="265"/>
      <c r="F27" s="265"/>
      <c r="G27" s="265"/>
      <c r="H27" s="265"/>
      <c r="I27" s="265"/>
      <c r="J27" s="265"/>
      <c r="K27" s="265"/>
      <c r="L27" s="240"/>
    </row>
    <row r="28" spans="1:12" ht="12.75">
      <c r="A28" s="240"/>
      <c r="B28" s="240"/>
      <c r="C28" s="265"/>
      <c r="D28" s="265"/>
      <c r="E28" s="265"/>
      <c r="F28" s="265"/>
      <c r="G28" s="265"/>
      <c r="H28" s="265"/>
      <c r="I28" s="265"/>
      <c r="J28" s="265"/>
      <c r="K28" s="265"/>
      <c r="L28" s="240"/>
    </row>
    <row r="29" spans="1:12" ht="12.75">
      <c r="A29" s="240"/>
      <c r="B29" s="240"/>
      <c r="C29" s="265"/>
      <c r="D29" s="265"/>
      <c r="E29" s="265"/>
      <c r="F29" s="265"/>
      <c r="G29" s="265"/>
      <c r="H29" s="265"/>
      <c r="I29" s="265"/>
      <c r="J29" s="265"/>
      <c r="K29" s="265"/>
      <c r="L29" s="240"/>
    </row>
    <row r="30" spans="1:12" ht="12.75">
      <c r="A30" s="240"/>
      <c r="B30" s="240"/>
      <c r="C30" s="265"/>
      <c r="D30" s="265"/>
      <c r="E30" s="265"/>
      <c r="F30" s="265"/>
      <c r="G30" s="265"/>
      <c r="H30" s="265"/>
      <c r="I30" s="265"/>
      <c r="J30" s="265"/>
      <c r="K30" s="265"/>
      <c r="L30" s="240"/>
    </row>
    <row r="31" spans="1:12" ht="12.75">
      <c r="A31" s="240"/>
      <c r="B31" s="240"/>
      <c r="C31" s="265"/>
      <c r="D31" s="265"/>
      <c r="E31" s="265"/>
      <c r="F31" s="265"/>
      <c r="G31" s="265"/>
      <c r="H31" s="265"/>
      <c r="I31" s="265"/>
      <c r="J31" s="265"/>
      <c r="K31" s="265"/>
      <c r="L31" s="240"/>
    </row>
    <row r="32" spans="1:12" ht="12.75">
      <c r="A32" s="240"/>
      <c r="B32" s="240"/>
      <c r="C32" s="265"/>
      <c r="D32" s="265"/>
      <c r="E32" s="265"/>
      <c r="F32" s="265"/>
      <c r="G32" s="265"/>
      <c r="H32" s="265"/>
      <c r="I32" s="265"/>
      <c r="J32" s="265"/>
      <c r="K32" s="265"/>
      <c r="L32" s="240"/>
    </row>
    <row r="33" spans="1:12" ht="12.75">
      <c r="A33" s="240"/>
      <c r="B33" s="240"/>
      <c r="C33" s="265"/>
      <c r="D33" s="265"/>
      <c r="E33" s="265"/>
      <c r="F33" s="265"/>
      <c r="G33" s="265"/>
      <c r="H33" s="265"/>
      <c r="I33" s="265"/>
      <c r="J33" s="265"/>
      <c r="K33" s="265"/>
      <c r="L33" s="240"/>
    </row>
    <row r="34" spans="1:12" ht="12.75">
      <c r="A34" s="240"/>
      <c r="B34" s="240"/>
      <c r="C34" s="265"/>
      <c r="D34" s="265"/>
      <c r="E34" s="265"/>
      <c r="F34" s="265"/>
      <c r="G34" s="265"/>
      <c r="H34" s="265"/>
      <c r="I34" s="265"/>
      <c r="J34" s="265"/>
      <c r="K34" s="265"/>
      <c r="L34" s="240"/>
    </row>
    <row r="35" spans="1:12" ht="12.75">
      <c r="A35" s="240"/>
      <c r="B35" s="240"/>
      <c r="C35" s="265"/>
      <c r="D35" s="265"/>
      <c r="E35" s="265"/>
      <c r="F35" s="265"/>
      <c r="G35" s="265"/>
      <c r="H35" s="265"/>
      <c r="I35" s="265"/>
      <c r="J35" s="265"/>
      <c r="K35" s="265"/>
      <c r="L35" s="240"/>
    </row>
    <row r="36" spans="1:12" ht="12.75">
      <c r="A36" s="240"/>
      <c r="B36" s="240"/>
      <c r="C36" s="265"/>
      <c r="D36" s="265"/>
      <c r="E36" s="265"/>
      <c r="F36" s="265"/>
      <c r="G36" s="265"/>
      <c r="H36" s="265"/>
      <c r="I36" s="265"/>
      <c r="J36" s="265"/>
      <c r="K36" s="265"/>
      <c r="L36" s="240"/>
    </row>
    <row r="37" spans="1:12" ht="12.75">
      <c r="A37" s="240"/>
      <c r="B37" s="240"/>
      <c r="C37" s="265"/>
      <c r="D37" s="265"/>
      <c r="E37" s="265"/>
      <c r="F37" s="265"/>
      <c r="G37" s="265"/>
      <c r="H37" s="265"/>
      <c r="I37" s="265"/>
      <c r="J37" s="265"/>
      <c r="K37" s="265"/>
      <c r="L37" s="240"/>
    </row>
  </sheetData>
  <sheetProtection/>
  <mergeCells count="3">
    <mergeCell ref="B3:G5"/>
    <mergeCell ref="A3:A4"/>
    <mergeCell ref="I3:J3"/>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C27" sqref="C27"/>
    </sheetView>
  </sheetViews>
  <sheetFormatPr defaultColWidth="9.140625" defaultRowHeight="15"/>
  <cols>
    <col min="1" max="1" width="14.421875" style="18" customWidth="1"/>
    <col min="2" max="2" width="30.140625" style="18" customWidth="1"/>
    <col min="3" max="3" width="16.140625" style="114" customWidth="1"/>
    <col min="4" max="16384" width="9.140625" style="18" customWidth="1"/>
  </cols>
  <sheetData>
    <row r="1" spans="1:4" ht="15.75">
      <c r="A1" s="92" t="s">
        <v>858</v>
      </c>
      <c r="B1" s="12"/>
      <c r="D1" s="12"/>
    </row>
    <row r="2" spans="1:4" ht="13.5" thickBot="1">
      <c r="A2" s="12"/>
      <c r="B2" s="12"/>
      <c r="C2" s="115" t="s">
        <v>500</v>
      </c>
      <c r="D2" s="12"/>
    </row>
    <row r="3" spans="1:3" ht="13.5" thickBot="1">
      <c r="A3" s="1265" t="s">
        <v>521</v>
      </c>
      <c r="B3" s="1266"/>
      <c r="C3" s="117"/>
    </row>
    <row r="4" spans="1:3" ht="12.75">
      <c r="A4" s="1114" t="s">
        <v>523</v>
      </c>
      <c r="B4" s="118" t="s">
        <v>524</v>
      </c>
      <c r="C4" s="362"/>
    </row>
    <row r="5" spans="1:3" ht="12.75">
      <c r="A5" s="1264"/>
      <c r="B5" s="37" t="s">
        <v>525</v>
      </c>
      <c r="C5" s="276"/>
    </row>
    <row r="6" spans="1:3" ht="12.75">
      <c r="A6" s="1264"/>
      <c r="B6" s="37" t="s">
        <v>526</v>
      </c>
      <c r="C6" s="276"/>
    </row>
    <row r="7" spans="1:3" ht="13.5" thickBot="1">
      <c r="A7" s="1264"/>
      <c r="B7" s="37" t="s">
        <v>527</v>
      </c>
      <c r="C7" s="276"/>
    </row>
    <row r="8" spans="1:3" ht="13.5" thickBot="1">
      <c r="A8" s="1115"/>
      <c r="B8" s="529" t="s">
        <v>505</v>
      </c>
      <c r="C8" s="363">
        <f>SUM(C4:C7)</f>
        <v>0</v>
      </c>
    </row>
    <row r="9" spans="1:3" ht="12.75">
      <c r="A9" s="1114" t="s">
        <v>528</v>
      </c>
      <c r="B9" s="118" t="s">
        <v>529</v>
      </c>
      <c r="C9" s="362"/>
    </row>
    <row r="10" spans="1:3" ht="12.75">
      <c r="A10" s="1264"/>
      <c r="B10" s="37" t="s">
        <v>530</v>
      </c>
      <c r="C10" s="276"/>
    </row>
    <row r="11" spans="1:3" ht="12.75">
      <c r="A11" s="1264"/>
      <c r="B11" s="37" t="s">
        <v>531</v>
      </c>
      <c r="C11" s="276"/>
    </row>
    <row r="12" spans="1:3" ht="12.75">
      <c r="A12" s="1264"/>
      <c r="B12" s="37" t="s">
        <v>532</v>
      </c>
      <c r="C12" s="276"/>
    </row>
    <row r="13" spans="1:3" ht="13.5" thickBot="1">
      <c r="A13" s="1264"/>
      <c r="B13" s="119" t="s">
        <v>739</v>
      </c>
      <c r="C13" s="282"/>
    </row>
    <row r="14" spans="1:3" ht="13.5" thickBot="1">
      <c r="A14" s="1115"/>
      <c r="B14" s="529" t="s">
        <v>505</v>
      </c>
      <c r="C14" s="363">
        <f>SUM(C9:C13)</f>
        <v>0</v>
      </c>
    </row>
    <row r="15" spans="1:3" ht="13.5" thickBot="1">
      <c r="A15" s="1265" t="s">
        <v>522</v>
      </c>
      <c r="B15" s="1266"/>
      <c r="C15" s="363">
        <f>C3+C8-C14</f>
        <v>0</v>
      </c>
    </row>
    <row r="16" spans="1:5" ht="12.75">
      <c r="A16" s="12"/>
      <c r="B16" s="12"/>
      <c r="C16" s="113"/>
      <c r="D16" s="12"/>
      <c r="E16" s="12"/>
    </row>
    <row r="17" spans="1:5" ht="12.75">
      <c r="A17" s="12" t="s">
        <v>642</v>
      </c>
      <c r="B17" s="12"/>
      <c r="C17" s="113"/>
      <c r="D17" s="12"/>
      <c r="E17" s="12"/>
    </row>
    <row r="18" spans="1:5" ht="12.75">
      <c r="A18" s="12" t="s">
        <v>654</v>
      </c>
      <c r="B18" s="12"/>
      <c r="C18" s="113"/>
      <c r="D18" s="12"/>
      <c r="E18" s="12"/>
    </row>
    <row r="19" spans="1:5" ht="12.75">
      <c r="A19" s="12"/>
      <c r="B19" s="12"/>
      <c r="C19" s="113"/>
      <c r="D19" s="12"/>
      <c r="E19" s="12"/>
    </row>
    <row r="20" spans="1:5" ht="12.75">
      <c r="A20" s="12"/>
      <c r="B20" s="12"/>
      <c r="C20" s="113"/>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A2" sqref="A2"/>
    </sheetView>
  </sheetViews>
  <sheetFormatPr defaultColWidth="9.140625" defaultRowHeight="15"/>
  <cols>
    <col min="1" max="1" width="10.57421875" style="68" customWidth="1"/>
    <col min="2" max="2" width="43.57421875" style="68" customWidth="1"/>
    <col min="3" max="3" width="17.00390625" style="131" customWidth="1"/>
    <col min="4" max="16384" width="9.140625" style="68" customWidth="1"/>
  </cols>
  <sheetData>
    <row r="1" spans="1:6" ht="13.5" customHeight="1">
      <c r="A1" s="120" t="s">
        <v>859</v>
      </c>
      <c r="B1" s="70"/>
      <c r="C1" s="68"/>
      <c r="D1" s="70"/>
      <c r="E1" s="70"/>
      <c r="F1" s="70"/>
    </row>
    <row r="2" spans="1:6" ht="13.5" customHeight="1" thickBot="1">
      <c r="A2" s="70"/>
      <c r="B2" s="70"/>
      <c r="C2" s="122" t="s">
        <v>500</v>
      </c>
      <c r="D2" s="70"/>
      <c r="E2" s="70"/>
      <c r="F2" s="70"/>
    </row>
    <row r="3" spans="1:3" ht="16.5" customHeight="1" thickBot="1">
      <c r="A3" s="1265" t="s">
        <v>521</v>
      </c>
      <c r="B3" s="1270"/>
      <c r="C3" s="123"/>
    </row>
    <row r="4" spans="1:3" ht="12.75" customHeight="1">
      <c r="A4" s="1267" t="s">
        <v>523</v>
      </c>
      <c r="B4" s="124" t="s">
        <v>533</v>
      </c>
      <c r="C4" s="364"/>
    </row>
    <row r="5" spans="1:3" ht="12.75" customHeight="1">
      <c r="A5" s="1268"/>
      <c r="B5" s="15" t="s">
        <v>534</v>
      </c>
      <c r="C5" s="365"/>
    </row>
    <row r="6" spans="1:3" ht="12.75" customHeight="1">
      <c r="A6" s="1268"/>
      <c r="B6" s="950" t="s">
        <v>1185</v>
      </c>
      <c r="C6" s="365"/>
    </row>
    <row r="7" spans="1:3" ht="12.75" customHeight="1">
      <c r="A7" s="1268"/>
      <c r="B7" s="15" t="s">
        <v>535</v>
      </c>
      <c r="C7" s="365"/>
    </row>
    <row r="8" spans="1:3" ht="12.75" customHeight="1">
      <c r="A8" s="1268"/>
      <c r="B8" s="15" t="s">
        <v>536</v>
      </c>
      <c r="C8" s="366"/>
    </row>
    <row r="9" spans="1:3" ht="12.75" customHeight="1">
      <c r="A9" s="1268"/>
      <c r="B9" s="15" t="s">
        <v>1186</v>
      </c>
      <c r="C9" s="365"/>
    </row>
    <row r="10" spans="1:3" ht="12.75" customHeight="1">
      <c r="A10" s="1268"/>
      <c r="B10" s="125" t="s">
        <v>537</v>
      </c>
      <c r="C10" s="367">
        <f>SUM(C11:C13)</f>
        <v>0</v>
      </c>
    </row>
    <row r="11" spans="1:3" ht="12.75" customHeight="1">
      <c r="A11" s="1268"/>
      <c r="B11" s="15" t="s">
        <v>538</v>
      </c>
      <c r="C11" s="365"/>
    </row>
    <row r="12" spans="1:3" ht="12.75" customHeight="1">
      <c r="A12" s="1268"/>
      <c r="B12" s="16" t="s">
        <v>539</v>
      </c>
      <c r="C12" s="365"/>
    </row>
    <row r="13" spans="1:3" ht="12.75" customHeight="1" thickBot="1">
      <c r="A13" s="1268"/>
      <c r="B13" s="15" t="s">
        <v>540</v>
      </c>
      <c r="C13" s="368"/>
    </row>
    <row r="14" spans="1:3" s="69" customFormat="1" ht="15.75" customHeight="1" thickBot="1">
      <c r="A14" s="1269"/>
      <c r="B14" s="533" t="s">
        <v>506</v>
      </c>
      <c r="C14" s="369">
        <f>C4+C5+C6+C7+C8+C9+C10</f>
        <v>0</v>
      </c>
    </row>
    <row r="15" spans="1:3" ht="12.75" customHeight="1">
      <c r="A15" s="1221" t="s">
        <v>528</v>
      </c>
      <c r="B15" s="126" t="s">
        <v>600</v>
      </c>
      <c r="C15" s="370">
        <f>SUM(C16:C19)</f>
        <v>0</v>
      </c>
    </row>
    <row r="16" spans="1:3" ht="12.75" customHeight="1">
      <c r="A16" s="1221"/>
      <c r="B16" s="127" t="s">
        <v>706</v>
      </c>
      <c r="C16" s="371"/>
    </row>
    <row r="17" spans="1:3" ht="12.75" customHeight="1">
      <c r="A17" s="1221"/>
      <c r="B17" s="128" t="s">
        <v>541</v>
      </c>
      <c r="C17" s="372"/>
    </row>
    <row r="18" spans="1:3" ht="12.75" customHeight="1">
      <c r="A18" s="1221"/>
      <c r="B18" s="128" t="s">
        <v>542</v>
      </c>
      <c r="C18" s="372"/>
    </row>
    <row r="19" spans="1:3" ht="12.75" customHeight="1">
      <c r="A19" s="1221"/>
      <c r="B19" s="128" t="s">
        <v>1187</v>
      </c>
      <c r="C19" s="372"/>
    </row>
    <row r="20" spans="1:3" ht="12.75" customHeight="1">
      <c r="A20" s="1221"/>
      <c r="B20" s="129" t="s">
        <v>1188</v>
      </c>
      <c r="C20" s="373"/>
    </row>
    <row r="21" spans="1:3" ht="12.75" customHeight="1">
      <c r="A21" s="1221"/>
      <c r="B21" s="130" t="s">
        <v>543</v>
      </c>
      <c r="C21" s="374">
        <f>SUM(C22:C24)</f>
        <v>0</v>
      </c>
    </row>
    <row r="22" spans="1:3" ht="12.75" customHeight="1">
      <c r="A22" s="1221"/>
      <c r="B22" s="15" t="s">
        <v>544</v>
      </c>
      <c r="C22" s="365"/>
    </row>
    <row r="23" spans="1:3" ht="12.75" customHeight="1">
      <c r="A23" s="1221"/>
      <c r="B23" s="15" t="s">
        <v>545</v>
      </c>
      <c r="C23" s="365"/>
    </row>
    <row r="24" spans="1:3" ht="12.75" customHeight="1" thickBot="1">
      <c r="A24" s="1221"/>
      <c r="B24" s="15" t="s">
        <v>546</v>
      </c>
      <c r="C24" s="365"/>
    </row>
    <row r="25" spans="1:3" ht="13.5" thickBot="1">
      <c r="A25" s="1222"/>
      <c r="B25" s="533" t="s">
        <v>505</v>
      </c>
      <c r="C25" s="375">
        <f>C15+C20+C21</f>
        <v>0</v>
      </c>
    </row>
    <row r="26" spans="1:3" ht="18.75" customHeight="1" thickBot="1">
      <c r="A26" s="1265" t="s">
        <v>522</v>
      </c>
      <c r="B26" s="1270"/>
      <c r="C26" s="375">
        <f>C3+C14-C25</f>
        <v>0</v>
      </c>
    </row>
    <row r="27" spans="2:5" ht="12.75" customHeight="1">
      <c r="B27" s="70"/>
      <c r="C27" s="121"/>
      <c r="D27" s="70"/>
      <c r="E27" s="70"/>
    </row>
    <row r="28" spans="1:5" ht="12.75">
      <c r="A28" s="12" t="s">
        <v>642</v>
      </c>
      <c r="B28" s="70"/>
      <c r="C28" s="121"/>
      <c r="D28" s="70"/>
      <c r="E28" s="70"/>
    </row>
    <row r="29" ht="12.75">
      <c r="A29" s="19" t="s">
        <v>654</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C4" sqref="C4"/>
    </sheetView>
  </sheetViews>
  <sheetFormatPr defaultColWidth="9.140625" defaultRowHeight="15"/>
  <cols>
    <col min="1" max="1" width="13.28125" style="18" customWidth="1"/>
    <col min="2" max="2" width="54.7109375" style="18" customWidth="1"/>
    <col min="3" max="3" width="14.28125" style="114" customWidth="1"/>
    <col min="4" max="4" width="56.421875" style="18" customWidth="1"/>
    <col min="5" max="5" width="9.140625" style="18" customWidth="1"/>
    <col min="6" max="6" width="17.57421875" style="18" customWidth="1"/>
    <col min="7" max="16384" width="9.140625" style="18" customWidth="1"/>
  </cols>
  <sheetData>
    <row r="1" spans="1:4" ht="15.75">
      <c r="A1" s="11" t="s">
        <v>860</v>
      </c>
      <c r="B1" s="12"/>
      <c r="C1" s="18"/>
      <c r="D1" s="12"/>
    </row>
    <row r="2" spans="1:4" ht="13.5" thickBot="1">
      <c r="A2" s="12"/>
      <c r="B2" s="12"/>
      <c r="C2" s="145" t="s">
        <v>500</v>
      </c>
      <c r="D2" s="12"/>
    </row>
    <row r="3" spans="1:3" ht="13.5" thickBot="1">
      <c r="A3" s="1265" t="s">
        <v>521</v>
      </c>
      <c r="B3" s="1266"/>
      <c r="C3" s="117"/>
    </row>
    <row r="4" spans="1:7" ht="12.75" customHeight="1">
      <c r="A4" s="1271" t="s">
        <v>523</v>
      </c>
      <c r="B4" s="376" t="s">
        <v>741</v>
      </c>
      <c r="C4" s="397"/>
      <c r="D4" s="377"/>
      <c r="E4" s="378"/>
      <c r="F4" s="379"/>
      <c r="G4" s="378"/>
    </row>
    <row r="5" spans="1:7" ht="12.75" customHeight="1">
      <c r="A5" s="1272"/>
      <c r="B5" s="380" t="s">
        <v>547</v>
      </c>
      <c r="C5" s="397"/>
      <c r="D5" s="377"/>
      <c r="E5" s="378"/>
      <c r="F5" s="379"/>
      <c r="G5" s="378"/>
    </row>
    <row r="6" spans="1:7" ht="12.75" customHeight="1" thickBot="1">
      <c r="A6" s="1273"/>
      <c r="B6" s="381" t="s">
        <v>742</v>
      </c>
      <c r="C6" s="398"/>
      <c r="D6" s="377"/>
      <c r="E6" s="378"/>
      <c r="F6" s="379"/>
      <c r="G6" s="378"/>
    </row>
    <row r="7" spans="1:7" ht="16.5" customHeight="1" thickBot="1">
      <c r="A7" s="1274"/>
      <c r="B7" s="530" t="s">
        <v>505</v>
      </c>
      <c r="C7" s="399">
        <f>SUM(C4:C6)</f>
        <v>0</v>
      </c>
      <c r="D7" s="377"/>
      <c r="E7" s="378"/>
      <c r="F7" s="379"/>
      <c r="G7" s="378"/>
    </row>
    <row r="8" spans="1:7" ht="16.5" customHeight="1" thickBot="1">
      <c r="A8" s="532" t="s">
        <v>528</v>
      </c>
      <c r="B8" s="531" t="s">
        <v>505</v>
      </c>
      <c r="C8" s="400"/>
      <c r="D8" s="377"/>
      <c r="E8" s="378"/>
      <c r="F8" s="379"/>
      <c r="G8" s="378"/>
    </row>
    <row r="9" spans="1:7" ht="16.5" customHeight="1" thickBot="1">
      <c r="A9" s="1275" t="s">
        <v>548</v>
      </c>
      <c r="B9" s="1276"/>
      <c r="C9" s="363">
        <f>C3+C7-C8</f>
        <v>0</v>
      </c>
      <c r="D9" s="377"/>
      <c r="E9" s="378"/>
      <c r="F9" s="379"/>
      <c r="G9" s="378"/>
    </row>
    <row r="10" spans="1:7" ht="15" customHeight="1">
      <c r="A10" s="136"/>
      <c r="B10" s="151"/>
      <c r="C10" s="382"/>
      <c r="D10" s="377"/>
      <c r="E10" s="378"/>
      <c r="F10" s="379"/>
      <c r="G10" s="378"/>
    </row>
    <row r="11" spans="1:8" ht="12.75">
      <c r="A11" s="12" t="s">
        <v>642</v>
      </c>
      <c r="B11" s="383"/>
      <c r="C11" s="384"/>
      <c r="D11" s="383"/>
      <c r="E11" s="385"/>
      <c r="F11" s="377"/>
      <c r="G11" s="377"/>
      <c r="H11" s="377"/>
    </row>
    <row r="12" spans="1:8" ht="12.75">
      <c r="A12" s="421" t="s">
        <v>935</v>
      </c>
      <c r="B12" s="420"/>
      <c r="C12" s="386"/>
      <c r="D12" s="383"/>
      <c r="E12" s="385"/>
      <c r="F12" s="377"/>
      <c r="G12" s="377"/>
      <c r="H12" s="377"/>
    </row>
    <row r="13" spans="1:8" ht="12.75">
      <c r="A13" s="12" t="s">
        <v>655</v>
      </c>
      <c r="B13" s="156"/>
      <c r="C13" s="387"/>
      <c r="D13" s="156"/>
      <c r="E13" s="240"/>
      <c r="F13" s="240"/>
      <c r="G13" s="240"/>
      <c r="H13" s="240"/>
    </row>
    <row r="14" spans="1:8" ht="12.75">
      <c r="A14" s="264"/>
      <c r="B14" s="264"/>
      <c r="C14" s="388"/>
      <c r="D14" s="389"/>
      <c r="E14" s="390"/>
      <c r="F14" s="390"/>
      <c r="G14" s="390"/>
      <c r="H14" s="391"/>
    </row>
    <row r="15" spans="1:8" ht="12.75">
      <c r="A15" s="264"/>
      <c r="B15" s="264"/>
      <c r="C15" s="392"/>
      <c r="D15" s="264"/>
      <c r="E15" s="391"/>
      <c r="F15" s="391"/>
      <c r="G15" s="390"/>
      <c r="H15" s="391"/>
    </row>
    <row r="16" spans="1:8" ht="12.75">
      <c r="A16" s="393"/>
      <c r="B16" s="393"/>
      <c r="C16" s="394"/>
      <c r="D16" s="391"/>
      <c r="E16" s="391"/>
      <c r="F16" s="391"/>
      <c r="G16" s="391"/>
      <c r="H16" s="391"/>
    </row>
    <row r="17" spans="1:8" ht="12.75">
      <c r="A17" s="395"/>
      <c r="B17" s="395"/>
      <c r="C17" s="396"/>
      <c r="D17" s="395"/>
      <c r="E17" s="395"/>
      <c r="F17" s="395"/>
      <c r="G17" s="395"/>
      <c r="H17" s="395"/>
    </row>
    <row r="18" spans="1:8" ht="12.75">
      <c r="A18" s="395"/>
      <c r="B18" s="395"/>
      <c r="C18" s="396"/>
      <c r="D18" s="395"/>
      <c r="E18" s="395"/>
      <c r="F18" s="395"/>
      <c r="G18" s="395"/>
      <c r="H18" s="395"/>
    </row>
    <row r="19" spans="1:8" ht="12.75">
      <c r="A19" s="240"/>
      <c r="B19" s="240"/>
      <c r="C19" s="265"/>
      <c r="D19" s="240"/>
      <c r="E19" s="240"/>
      <c r="F19" s="240"/>
      <c r="G19" s="240"/>
      <c r="H19" s="240"/>
    </row>
    <row r="20" spans="1:8" ht="12.75">
      <c r="A20" s="240"/>
      <c r="B20" s="240"/>
      <c r="C20" s="265"/>
      <c r="D20" s="240"/>
      <c r="E20" s="240"/>
      <c r="F20" s="240"/>
      <c r="G20" s="240"/>
      <c r="H20" s="240"/>
    </row>
    <row r="21" spans="1:8" ht="12.75">
      <c r="A21" s="240"/>
      <c r="B21" s="240"/>
      <c r="C21" s="265"/>
      <c r="D21" s="240"/>
      <c r="E21" s="240"/>
      <c r="F21" s="240"/>
      <c r="G21" s="240"/>
      <c r="H21" s="240"/>
    </row>
    <row r="22" spans="1:8" ht="12.75">
      <c r="A22" s="240"/>
      <c r="B22" s="240"/>
      <c r="C22" s="265"/>
      <c r="D22" s="240"/>
      <c r="E22" s="240"/>
      <c r="F22" s="240"/>
      <c r="G22" s="240"/>
      <c r="H22" s="240"/>
    </row>
    <row r="23" spans="1:8" ht="12.75">
      <c r="A23" s="240"/>
      <c r="B23" s="240"/>
      <c r="C23" s="265"/>
      <c r="D23" s="240"/>
      <c r="E23" s="240"/>
      <c r="F23" s="240"/>
      <c r="G23" s="240"/>
      <c r="H23" s="240"/>
    </row>
    <row r="24" spans="1:8" ht="12.75">
      <c r="A24" s="240"/>
      <c r="B24" s="240"/>
      <c r="C24" s="265"/>
      <c r="D24" s="240"/>
      <c r="E24" s="240"/>
      <c r="F24" s="240"/>
      <c r="G24" s="240"/>
      <c r="H24" s="240"/>
    </row>
    <row r="25" spans="1:8" ht="12.75">
      <c r="A25" s="240"/>
      <c r="B25" s="240"/>
      <c r="C25" s="265"/>
      <c r="D25" s="240"/>
      <c r="E25" s="240"/>
      <c r="F25" s="240"/>
      <c r="G25" s="240"/>
      <c r="H25" s="240"/>
    </row>
    <row r="26" spans="1:8" ht="12.75">
      <c r="A26" s="240"/>
      <c r="B26" s="240"/>
      <c r="C26" s="265"/>
      <c r="D26" s="240"/>
      <c r="E26" s="240"/>
      <c r="F26" s="240"/>
      <c r="G26" s="240"/>
      <c r="H26" s="240"/>
    </row>
    <row r="27" spans="1:8" ht="12.75">
      <c r="A27" s="240"/>
      <c r="B27" s="240"/>
      <c r="C27" s="265"/>
      <c r="D27" s="240"/>
      <c r="E27" s="240"/>
      <c r="F27" s="240"/>
      <c r="G27" s="240"/>
      <c r="H27" s="240"/>
    </row>
    <row r="28" spans="1:8" ht="12.75">
      <c r="A28" s="240"/>
      <c r="B28" s="240"/>
      <c r="C28" s="265"/>
      <c r="D28" s="240"/>
      <c r="E28" s="240"/>
      <c r="F28" s="240"/>
      <c r="G28" s="240"/>
      <c r="H28" s="240"/>
    </row>
    <row r="29" spans="1:8" ht="12.75">
      <c r="A29" s="240"/>
      <c r="B29" s="240"/>
      <c r="C29" s="265"/>
      <c r="D29" s="240"/>
      <c r="E29" s="240"/>
      <c r="F29" s="240"/>
      <c r="G29" s="240"/>
      <c r="H29" s="240"/>
    </row>
    <row r="30" spans="1:8" ht="12.75">
      <c r="A30" s="240"/>
      <c r="B30" s="240"/>
      <c r="C30" s="265"/>
      <c r="D30" s="240"/>
      <c r="E30" s="240"/>
      <c r="F30" s="240"/>
      <c r="G30" s="240"/>
      <c r="H30" s="240"/>
    </row>
    <row r="31" spans="1:8" ht="12.75">
      <c r="A31" s="240"/>
      <c r="B31" s="240"/>
      <c r="C31" s="265"/>
      <c r="D31" s="240"/>
      <c r="E31" s="240"/>
      <c r="F31" s="240"/>
      <c r="G31" s="240"/>
      <c r="H31" s="240"/>
    </row>
    <row r="32" spans="1:8" ht="12.75">
      <c r="A32" s="240"/>
      <c r="B32" s="240"/>
      <c r="C32" s="265"/>
      <c r="D32" s="240"/>
      <c r="E32" s="240"/>
      <c r="F32" s="240"/>
      <c r="G32" s="240"/>
      <c r="H32" s="240"/>
    </row>
    <row r="33" spans="1:8" ht="12.75">
      <c r="A33" s="240"/>
      <c r="B33" s="240"/>
      <c r="C33" s="265"/>
      <c r="D33" s="240"/>
      <c r="E33" s="240"/>
      <c r="F33" s="240"/>
      <c r="G33" s="240"/>
      <c r="H33" s="240"/>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A2" sqref="A2"/>
    </sheetView>
  </sheetViews>
  <sheetFormatPr defaultColWidth="9.140625" defaultRowHeight="15"/>
  <cols>
    <col min="1" max="1" width="15.57421875" style="68" customWidth="1"/>
    <col min="2" max="2" width="32.00390625" style="68" customWidth="1"/>
    <col min="3" max="3" width="17.8515625" style="131" customWidth="1"/>
    <col min="4" max="16384" width="9.140625" style="68" customWidth="1"/>
  </cols>
  <sheetData>
    <row r="1" spans="1:5" ht="13.5" customHeight="1">
      <c r="A1" s="100" t="s">
        <v>861</v>
      </c>
      <c r="B1" s="70"/>
      <c r="D1" s="70"/>
      <c r="E1" s="70"/>
    </row>
    <row r="2" spans="1:5" ht="13.5" thickBot="1">
      <c r="A2" s="70"/>
      <c r="B2" s="70"/>
      <c r="C2" s="132" t="s">
        <v>500</v>
      </c>
      <c r="D2" s="70"/>
      <c r="E2" s="70"/>
    </row>
    <row r="3" spans="1:5" ht="13.5" thickBot="1">
      <c r="A3" s="1265" t="s">
        <v>521</v>
      </c>
      <c r="B3" s="1266"/>
      <c r="C3" s="117"/>
      <c r="D3" s="70"/>
      <c r="E3" s="70"/>
    </row>
    <row r="4" spans="1:5" ht="12.75">
      <c r="A4" s="1114" t="s">
        <v>523</v>
      </c>
      <c r="B4" s="118" t="s">
        <v>524</v>
      </c>
      <c r="C4" s="362"/>
      <c r="D4" s="70"/>
      <c r="E4" s="70"/>
    </row>
    <row r="5" spans="1:5" ht="12.75">
      <c r="A5" s="1264"/>
      <c r="B5" s="37" t="s">
        <v>549</v>
      </c>
      <c r="C5" s="276"/>
      <c r="D5" s="70"/>
      <c r="E5" s="70"/>
    </row>
    <row r="6" spans="1:5" ht="12.75">
      <c r="A6" s="1264"/>
      <c r="B6" s="37" t="s">
        <v>525</v>
      </c>
      <c r="C6" s="276"/>
      <c r="D6" s="70"/>
      <c r="E6" s="70"/>
    </row>
    <row r="7" spans="1:5" ht="12.75">
      <c r="A7" s="1264"/>
      <c r="B7" s="104" t="s">
        <v>527</v>
      </c>
      <c r="C7" s="282"/>
      <c r="D7" s="70"/>
      <c r="E7" s="70"/>
    </row>
    <row r="8" spans="1:5" ht="13.5" thickBot="1">
      <c r="A8" s="1264"/>
      <c r="B8" s="104" t="s">
        <v>738</v>
      </c>
      <c r="C8" s="282"/>
      <c r="D8" s="70"/>
      <c r="E8" s="70"/>
    </row>
    <row r="9" spans="1:5" ht="13.5" thickBot="1">
      <c r="A9" s="1115"/>
      <c r="B9" s="529" t="s">
        <v>505</v>
      </c>
      <c r="C9" s="401">
        <f>SUM(C4:C8)</f>
        <v>0</v>
      </c>
      <c r="D9" s="70"/>
      <c r="E9" s="70"/>
    </row>
    <row r="10" spans="1:5" ht="12.75">
      <c r="A10" s="1277" t="s">
        <v>528</v>
      </c>
      <c r="B10" s="118" t="s">
        <v>550</v>
      </c>
      <c r="C10" s="274"/>
      <c r="D10" s="70"/>
      <c r="E10" s="70"/>
    </row>
    <row r="11" spans="1:5" ht="12.75">
      <c r="A11" s="1264"/>
      <c r="B11" s="37" t="s">
        <v>551</v>
      </c>
      <c r="C11" s="276"/>
      <c r="D11" s="70"/>
      <c r="E11" s="70"/>
    </row>
    <row r="12" spans="1:5" ht="12.75">
      <c r="A12" s="1264"/>
      <c r="B12" s="37" t="s">
        <v>530</v>
      </c>
      <c r="C12" s="276"/>
      <c r="D12" s="70"/>
      <c r="E12" s="70"/>
    </row>
    <row r="13" spans="1:5" ht="12.75">
      <c r="A13" s="1264"/>
      <c r="B13" s="37" t="s">
        <v>532</v>
      </c>
      <c r="C13" s="276"/>
      <c r="D13" s="70"/>
      <c r="E13" s="70"/>
    </row>
    <row r="14" spans="1:5" ht="13.5" thickBot="1">
      <c r="A14" s="1264"/>
      <c r="B14" s="37" t="s">
        <v>739</v>
      </c>
      <c r="C14" s="276"/>
      <c r="D14" s="70"/>
      <c r="E14" s="70"/>
    </row>
    <row r="15" spans="1:5" ht="13.5" thickBot="1">
      <c r="A15" s="1115"/>
      <c r="B15" s="529" t="s">
        <v>505</v>
      </c>
      <c r="C15" s="401">
        <f>SUM(C10:C14)</f>
        <v>0</v>
      </c>
      <c r="D15" s="70"/>
      <c r="E15" s="70"/>
    </row>
    <row r="16" spans="1:5" ht="13.5" thickBot="1">
      <c r="A16" s="1265" t="s">
        <v>522</v>
      </c>
      <c r="B16" s="1266"/>
      <c r="C16" s="401">
        <f>C3+C9-C15</f>
        <v>0</v>
      </c>
      <c r="D16" s="70"/>
      <c r="E16" s="70"/>
    </row>
    <row r="17" spans="1:5" ht="12.75">
      <c r="A17" s="70"/>
      <c r="B17" s="38"/>
      <c r="C17" s="121"/>
      <c r="D17" s="70"/>
      <c r="E17" s="70"/>
    </row>
    <row r="18" spans="1:5" ht="12.75">
      <c r="A18" s="12" t="s">
        <v>642</v>
      </c>
      <c r="B18" s="70"/>
      <c r="C18" s="121"/>
      <c r="D18" s="70"/>
      <c r="E18" s="70"/>
    </row>
    <row r="19" spans="1:5" ht="12.75">
      <c r="A19" s="12" t="s">
        <v>654</v>
      </c>
      <c r="B19" s="70"/>
      <c r="C19" s="121"/>
      <c r="D19" s="70"/>
      <c r="E19" s="70"/>
    </row>
    <row r="20" spans="1:5" ht="12.75">
      <c r="A20" s="70"/>
      <c r="B20" s="70"/>
      <c r="C20" s="121"/>
      <c r="D20" s="70"/>
      <c r="E20" s="70"/>
    </row>
    <row r="21" spans="1:5" ht="12.75">
      <c r="A21" s="70"/>
      <c r="B21" s="70"/>
      <c r="C21" s="121"/>
      <c r="D21" s="70"/>
      <c r="E21" s="70"/>
    </row>
    <row r="22" spans="1:5" ht="12.75">
      <c r="A22" s="70"/>
      <c r="B22" s="70"/>
      <c r="C22" s="121"/>
      <c r="D22" s="70"/>
      <c r="E22" s="70"/>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98"/>
  <sheetViews>
    <sheetView zoomScalePageLayoutView="0" workbookViewId="0" topLeftCell="A1">
      <pane ySplit="5" topLeftCell="A6" activePane="bottomLeft" state="frozen"/>
      <selection pane="topLeft" activeCell="F131" sqref="F131"/>
      <selection pane="bottomLeft" activeCell="A2" sqref="A2:E2"/>
    </sheetView>
  </sheetViews>
  <sheetFormatPr defaultColWidth="9.140625" defaultRowHeight="15"/>
  <cols>
    <col min="1" max="1" width="60.421875" style="61" customWidth="1"/>
    <col min="2" max="2" width="13.8515625" style="201" customWidth="1"/>
    <col min="3" max="3" width="9.140625" style="201" customWidth="1"/>
    <col min="4" max="4" width="12.57421875" style="300" customWidth="1"/>
    <col min="5" max="5" width="15.140625" style="300" customWidth="1"/>
    <col min="6" max="16384" width="9.140625" style="39" customWidth="1"/>
  </cols>
  <sheetData>
    <row r="1" spans="1:5" ht="15.75">
      <c r="A1" s="981" t="s">
        <v>847</v>
      </c>
      <c r="B1" s="981"/>
      <c r="C1" s="981"/>
      <c r="D1" s="981"/>
      <c r="E1" s="981"/>
    </row>
    <row r="2" spans="1:5" ht="12.75" customHeight="1" thickBot="1">
      <c r="A2" s="982"/>
      <c r="B2" s="982"/>
      <c r="C2" s="982"/>
      <c r="D2" s="982"/>
      <c r="E2" s="982"/>
    </row>
    <row r="3" spans="1:6" ht="27.75" customHeight="1" thickBot="1">
      <c r="A3" s="970" t="s">
        <v>669</v>
      </c>
      <c r="B3" s="971"/>
      <c r="C3" s="971"/>
      <c r="D3" s="971"/>
      <c r="E3" s="972"/>
      <c r="F3" s="180"/>
    </row>
    <row r="4" spans="1:5" ht="15" customHeight="1" thickBot="1">
      <c r="A4" s="956" t="s">
        <v>611</v>
      </c>
      <c r="B4" s="957"/>
      <c r="C4" s="957"/>
      <c r="D4" s="957"/>
      <c r="E4" s="958"/>
    </row>
    <row r="5" spans="1:6" s="200" customFormat="1" ht="40.5" customHeight="1" thickBot="1">
      <c r="A5" s="65" t="s">
        <v>612</v>
      </c>
      <c r="B5" s="66" t="s">
        <v>663</v>
      </c>
      <c r="C5" s="67" t="s">
        <v>670</v>
      </c>
      <c r="D5" s="301" t="s">
        <v>885</v>
      </c>
      <c r="E5" s="302" t="s">
        <v>886</v>
      </c>
      <c r="F5" s="202"/>
    </row>
    <row r="6" spans="1:6" s="200" customFormat="1" ht="12.75" customHeight="1">
      <c r="A6" s="270" t="s">
        <v>381</v>
      </c>
      <c r="B6" s="983"/>
      <c r="C6" s="984"/>
      <c r="D6" s="303" t="s">
        <v>589</v>
      </c>
      <c r="E6" s="304" t="s">
        <v>507</v>
      </c>
      <c r="F6" s="199"/>
    </row>
    <row r="7" spans="1:6" ht="12.75">
      <c r="A7" s="58" t="s">
        <v>382</v>
      </c>
      <c r="B7" s="203" t="s">
        <v>383</v>
      </c>
      <c r="C7" s="204" t="s">
        <v>3</v>
      </c>
      <c r="D7" s="305">
        <f>SUM(D8:D11)</f>
        <v>0</v>
      </c>
      <c r="E7" s="306">
        <f>SUM(E8:E11)</f>
        <v>0</v>
      </c>
      <c r="F7" s="205"/>
    </row>
    <row r="8" spans="1:6" ht="12.75">
      <c r="A8" s="47" t="s">
        <v>384</v>
      </c>
      <c r="B8" s="206">
        <v>501</v>
      </c>
      <c r="C8" s="207" t="s">
        <v>6</v>
      </c>
      <c r="D8" s="307"/>
      <c r="E8" s="308"/>
      <c r="F8" s="205"/>
    </row>
    <row r="9" spans="1:6" ht="12.75">
      <c r="A9" s="47" t="s">
        <v>385</v>
      </c>
      <c r="B9" s="206">
        <v>502</v>
      </c>
      <c r="C9" s="207" t="s">
        <v>9</v>
      </c>
      <c r="D9" s="307"/>
      <c r="E9" s="308"/>
      <c r="F9" s="205"/>
    </row>
    <row r="10" spans="1:6" ht="12.75">
      <c r="A10" s="47" t="s">
        <v>386</v>
      </c>
      <c r="B10" s="206">
        <v>503</v>
      </c>
      <c r="C10" s="207" t="s">
        <v>12</v>
      </c>
      <c r="D10" s="307"/>
      <c r="E10" s="308"/>
      <c r="F10" s="205"/>
    </row>
    <row r="11" spans="1:6" ht="12.75">
      <c r="A11" s="47" t="s">
        <v>387</v>
      </c>
      <c r="B11" s="206">
        <v>504</v>
      </c>
      <c r="C11" s="207" t="s">
        <v>15</v>
      </c>
      <c r="D11" s="307"/>
      <c r="E11" s="308"/>
      <c r="F11" s="205"/>
    </row>
    <row r="12" spans="1:6" ht="12.75">
      <c r="A12" s="47" t="s">
        <v>388</v>
      </c>
      <c r="B12" s="206" t="s">
        <v>389</v>
      </c>
      <c r="C12" s="207" t="s">
        <v>18</v>
      </c>
      <c r="D12" s="309">
        <f>SUM(D13:D16)</f>
        <v>0</v>
      </c>
      <c r="E12" s="310">
        <f>SUM(E13:E16)</f>
        <v>0</v>
      </c>
      <c r="F12" s="205"/>
    </row>
    <row r="13" spans="1:6" ht="12.75">
      <c r="A13" s="47" t="s">
        <v>390</v>
      </c>
      <c r="B13" s="206">
        <v>511</v>
      </c>
      <c r="C13" s="207" t="s">
        <v>21</v>
      </c>
      <c r="D13" s="307"/>
      <c r="E13" s="308"/>
      <c r="F13" s="205"/>
    </row>
    <row r="14" spans="1:6" ht="12.75">
      <c r="A14" s="47" t="s">
        <v>391</v>
      </c>
      <c r="B14" s="206">
        <v>512</v>
      </c>
      <c r="C14" s="207" t="s">
        <v>24</v>
      </c>
      <c r="D14" s="307"/>
      <c r="E14" s="308"/>
      <c r="F14" s="205"/>
    </row>
    <row r="15" spans="1:6" ht="12.75">
      <c r="A15" s="47" t="s">
        <v>392</v>
      </c>
      <c r="B15" s="206">
        <v>513</v>
      </c>
      <c r="C15" s="207" t="s">
        <v>27</v>
      </c>
      <c r="D15" s="307"/>
      <c r="E15" s="308"/>
      <c r="F15" s="205"/>
    </row>
    <row r="16" spans="1:6" ht="12.75">
      <c r="A16" s="47" t="s">
        <v>393</v>
      </c>
      <c r="B16" s="206">
        <v>518</v>
      </c>
      <c r="C16" s="207" t="s">
        <v>30</v>
      </c>
      <c r="D16" s="307"/>
      <c r="E16" s="308"/>
      <c r="F16" s="205"/>
    </row>
    <row r="17" spans="1:6" ht="12.75">
      <c r="A17" s="47" t="s">
        <v>394</v>
      </c>
      <c r="B17" s="206" t="s">
        <v>395</v>
      </c>
      <c r="C17" s="207" t="s">
        <v>33</v>
      </c>
      <c r="D17" s="309">
        <f>SUM(D18:D22)</f>
        <v>0</v>
      </c>
      <c r="E17" s="310">
        <f>SUM(E18:E22)</f>
        <v>0</v>
      </c>
      <c r="F17" s="205"/>
    </row>
    <row r="18" spans="1:6" ht="12.75">
      <c r="A18" s="47" t="s">
        <v>396</v>
      </c>
      <c r="B18" s="206">
        <v>521</v>
      </c>
      <c r="C18" s="207" t="s">
        <v>36</v>
      </c>
      <c r="D18" s="307"/>
      <c r="E18" s="308"/>
      <c r="F18" s="205"/>
    </row>
    <row r="19" spans="1:6" ht="12.75">
      <c r="A19" s="47" t="s">
        <v>397</v>
      </c>
      <c r="B19" s="206">
        <v>524</v>
      </c>
      <c r="C19" s="207" t="s">
        <v>39</v>
      </c>
      <c r="D19" s="307"/>
      <c r="E19" s="308"/>
      <c r="F19" s="205"/>
    </row>
    <row r="20" spans="1:6" ht="12.75">
      <c r="A20" s="47" t="s">
        <v>398</v>
      </c>
      <c r="B20" s="206">
        <v>525</v>
      </c>
      <c r="C20" s="207" t="s">
        <v>42</v>
      </c>
      <c r="D20" s="307"/>
      <c r="E20" s="308"/>
      <c r="F20" s="205"/>
    </row>
    <row r="21" spans="1:6" ht="12.75">
      <c r="A21" s="47" t="s">
        <v>399</v>
      </c>
      <c r="B21" s="206">
        <v>527</v>
      </c>
      <c r="C21" s="207" t="s">
        <v>45</v>
      </c>
      <c r="D21" s="307"/>
      <c r="E21" s="308"/>
      <c r="F21" s="205"/>
    </row>
    <row r="22" spans="1:6" ht="12.75">
      <c r="A22" s="47" t="s">
        <v>400</v>
      </c>
      <c r="B22" s="206">
        <v>528</v>
      </c>
      <c r="C22" s="207" t="s">
        <v>48</v>
      </c>
      <c r="D22" s="307"/>
      <c r="E22" s="308"/>
      <c r="F22" s="205"/>
    </row>
    <row r="23" spans="1:6" ht="12.75">
      <c r="A23" s="47" t="s">
        <v>401</v>
      </c>
      <c r="B23" s="206" t="s">
        <v>402</v>
      </c>
      <c r="C23" s="207" t="s">
        <v>51</v>
      </c>
      <c r="D23" s="309">
        <f>SUM(D24:D26)</f>
        <v>0</v>
      </c>
      <c r="E23" s="310">
        <f>SUM(E24:E26)</f>
        <v>0</v>
      </c>
      <c r="F23" s="205"/>
    </row>
    <row r="24" spans="1:6" ht="12.75">
      <c r="A24" s="47" t="s">
        <v>403</v>
      </c>
      <c r="B24" s="206">
        <v>531</v>
      </c>
      <c r="C24" s="207" t="s">
        <v>54</v>
      </c>
      <c r="D24" s="307"/>
      <c r="E24" s="308"/>
      <c r="F24" s="205"/>
    </row>
    <row r="25" spans="1:6" ht="12.75">
      <c r="A25" s="47" t="s">
        <v>404</v>
      </c>
      <c r="B25" s="206">
        <v>532</v>
      </c>
      <c r="C25" s="207" t="s">
        <v>57</v>
      </c>
      <c r="D25" s="307"/>
      <c r="E25" s="308"/>
      <c r="F25" s="205"/>
    </row>
    <row r="26" spans="1:6" ht="12.75">
      <c r="A26" s="47" t="s">
        <v>405</v>
      </c>
      <c r="B26" s="206">
        <v>538</v>
      </c>
      <c r="C26" s="207" t="s">
        <v>60</v>
      </c>
      <c r="D26" s="307"/>
      <c r="E26" s="308"/>
      <c r="F26" s="205"/>
    </row>
    <row r="27" spans="1:6" ht="12.75">
      <c r="A27" s="47" t="s">
        <v>406</v>
      </c>
      <c r="B27" s="206" t="s">
        <v>407</v>
      </c>
      <c r="C27" s="207" t="s">
        <v>63</v>
      </c>
      <c r="D27" s="309">
        <f>SUM(D28:D35)</f>
        <v>0</v>
      </c>
      <c r="E27" s="310">
        <f>SUM(E28:E35)</f>
        <v>0</v>
      </c>
      <c r="F27" s="205"/>
    </row>
    <row r="28" spans="1:6" ht="12.75">
      <c r="A28" s="47" t="s">
        <v>408</v>
      </c>
      <c r="B28" s="206">
        <v>541</v>
      </c>
      <c r="C28" s="207" t="s">
        <v>66</v>
      </c>
      <c r="D28" s="307"/>
      <c r="E28" s="308"/>
      <c r="F28" s="205"/>
    </row>
    <row r="29" spans="1:6" ht="12.75">
      <c r="A29" s="47" t="s">
        <v>409</v>
      </c>
      <c r="B29" s="206">
        <v>542</v>
      </c>
      <c r="C29" s="207" t="s">
        <v>69</v>
      </c>
      <c r="D29" s="307"/>
      <c r="E29" s="308"/>
      <c r="F29" s="205"/>
    </row>
    <row r="30" spans="1:6" ht="12.75">
      <c r="A30" s="47" t="s">
        <v>410</v>
      </c>
      <c r="B30" s="206">
        <v>543</v>
      </c>
      <c r="C30" s="207" t="s">
        <v>72</v>
      </c>
      <c r="D30" s="307"/>
      <c r="E30" s="308"/>
      <c r="F30" s="205"/>
    </row>
    <row r="31" spans="1:6" ht="12.75">
      <c r="A31" s="47" t="s">
        <v>411</v>
      </c>
      <c r="B31" s="206">
        <v>544</v>
      </c>
      <c r="C31" s="207" t="s">
        <v>75</v>
      </c>
      <c r="D31" s="307"/>
      <c r="E31" s="308"/>
      <c r="F31" s="205"/>
    </row>
    <row r="32" spans="1:6" ht="12.75">
      <c r="A32" s="47" t="s">
        <v>412</v>
      </c>
      <c r="B32" s="206">
        <v>545</v>
      </c>
      <c r="C32" s="207" t="s">
        <v>78</v>
      </c>
      <c r="D32" s="307"/>
      <c r="E32" s="308"/>
      <c r="F32" s="205"/>
    </row>
    <row r="33" spans="1:6" ht="12.75">
      <c r="A33" s="47" t="s">
        <v>413</v>
      </c>
      <c r="B33" s="206">
        <v>546</v>
      </c>
      <c r="C33" s="207" t="s">
        <v>81</v>
      </c>
      <c r="D33" s="307"/>
      <c r="E33" s="308"/>
      <c r="F33" s="205"/>
    </row>
    <row r="34" spans="1:6" ht="12.75">
      <c r="A34" s="47" t="s">
        <v>414</v>
      </c>
      <c r="B34" s="206">
        <v>548</v>
      </c>
      <c r="C34" s="207" t="s">
        <v>83</v>
      </c>
      <c r="D34" s="307"/>
      <c r="E34" s="308"/>
      <c r="F34" s="205"/>
    </row>
    <row r="35" spans="1:6" ht="12.75">
      <c r="A35" s="47" t="s">
        <v>415</v>
      </c>
      <c r="B35" s="206">
        <v>549</v>
      </c>
      <c r="C35" s="207" t="s">
        <v>86</v>
      </c>
      <c r="D35" s="307"/>
      <c r="E35" s="308"/>
      <c r="F35" s="205"/>
    </row>
    <row r="36" spans="1:6" ht="12.75" customHeight="1">
      <c r="A36" s="47" t="s">
        <v>708</v>
      </c>
      <c r="B36" s="206" t="s">
        <v>416</v>
      </c>
      <c r="C36" s="207" t="s">
        <v>89</v>
      </c>
      <c r="D36" s="309">
        <f>SUM(D37:D42)</f>
        <v>0</v>
      </c>
      <c r="E36" s="310">
        <f>SUM(E37:E42)</f>
        <v>0</v>
      </c>
      <c r="F36" s="205"/>
    </row>
    <row r="37" spans="1:6" ht="12.75">
      <c r="A37" s="47" t="s">
        <v>709</v>
      </c>
      <c r="B37" s="206">
        <v>551</v>
      </c>
      <c r="C37" s="207" t="s">
        <v>92</v>
      </c>
      <c r="D37" s="307"/>
      <c r="E37" s="308"/>
      <c r="F37" s="205"/>
    </row>
    <row r="38" spans="1:6" ht="12.75" customHeight="1">
      <c r="A38" s="47" t="s">
        <v>710</v>
      </c>
      <c r="B38" s="206">
        <v>552</v>
      </c>
      <c r="C38" s="207" t="s">
        <v>95</v>
      </c>
      <c r="D38" s="307"/>
      <c r="E38" s="308"/>
      <c r="F38" s="205"/>
    </row>
    <row r="39" spans="1:6" ht="12.75">
      <c r="A39" s="47" t="s">
        <v>417</v>
      </c>
      <c r="B39" s="206">
        <v>553</v>
      </c>
      <c r="C39" s="207" t="s">
        <v>98</v>
      </c>
      <c r="D39" s="307"/>
      <c r="E39" s="308"/>
      <c r="F39" s="205"/>
    </row>
    <row r="40" spans="1:6" ht="12.75">
      <c r="A40" s="47" t="s">
        <v>418</v>
      </c>
      <c r="B40" s="206">
        <v>554</v>
      </c>
      <c r="C40" s="207" t="s">
        <v>101</v>
      </c>
      <c r="D40" s="307"/>
      <c r="E40" s="308"/>
      <c r="F40" s="205"/>
    </row>
    <row r="41" spans="1:6" ht="12.75">
      <c r="A41" s="47" t="s">
        <v>419</v>
      </c>
      <c r="B41" s="206">
        <v>556</v>
      </c>
      <c r="C41" s="207" t="s">
        <v>104</v>
      </c>
      <c r="D41" s="307"/>
      <c r="E41" s="308"/>
      <c r="F41" s="205"/>
    </row>
    <row r="42" spans="1:6" ht="12.75">
      <c r="A42" s="47" t="s">
        <v>420</v>
      </c>
      <c r="B42" s="206">
        <v>559</v>
      </c>
      <c r="C42" s="207" t="s">
        <v>107</v>
      </c>
      <c r="D42" s="307"/>
      <c r="E42" s="308"/>
      <c r="F42" s="205"/>
    </row>
    <row r="43" spans="1:6" ht="12.75">
      <c r="A43" s="47" t="s">
        <v>421</v>
      </c>
      <c r="B43" s="206" t="s">
        <v>422</v>
      </c>
      <c r="C43" s="207" t="s">
        <v>110</v>
      </c>
      <c r="D43" s="309">
        <f>SUM(D44:D45)</f>
        <v>0</v>
      </c>
      <c r="E43" s="310">
        <f>SUM(E44:E45)</f>
        <v>0</v>
      </c>
      <c r="F43" s="205"/>
    </row>
    <row r="44" spans="1:6" ht="12.75">
      <c r="A44" s="47" t="s">
        <v>711</v>
      </c>
      <c r="B44" s="206">
        <v>581</v>
      </c>
      <c r="C44" s="207" t="s">
        <v>113</v>
      </c>
      <c r="D44" s="307"/>
      <c r="E44" s="308"/>
      <c r="F44" s="205"/>
    </row>
    <row r="45" spans="1:6" ht="12.75">
      <c r="A45" s="47" t="s">
        <v>423</v>
      </c>
      <c r="B45" s="206">
        <v>582</v>
      </c>
      <c r="C45" s="207" t="s">
        <v>115</v>
      </c>
      <c r="D45" s="307"/>
      <c r="E45" s="308"/>
      <c r="F45" s="205"/>
    </row>
    <row r="46" spans="1:6" ht="12.75">
      <c r="A46" s="47" t="s">
        <v>424</v>
      </c>
      <c r="B46" s="206" t="s">
        <v>425</v>
      </c>
      <c r="C46" s="207" t="s">
        <v>117</v>
      </c>
      <c r="D46" s="309">
        <f>D47</f>
        <v>0</v>
      </c>
      <c r="E46" s="310">
        <f>E47</f>
        <v>0</v>
      </c>
      <c r="F46" s="205"/>
    </row>
    <row r="47" spans="1:6" ht="12.75">
      <c r="A47" s="47" t="s">
        <v>426</v>
      </c>
      <c r="B47" s="206">
        <v>595</v>
      </c>
      <c r="C47" s="207" t="s">
        <v>120</v>
      </c>
      <c r="D47" s="307"/>
      <c r="E47" s="308"/>
      <c r="F47" s="205"/>
    </row>
    <row r="48" spans="1:6" ht="23.25" customHeight="1" thickBot="1">
      <c r="A48" s="51" t="s">
        <v>427</v>
      </c>
      <c r="B48" s="208" t="s">
        <v>428</v>
      </c>
      <c r="C48" s="209" t="s">
        <v>123</v>
      </c>
      <c r="D48" s="311">
        <f>D7+D12+D17+D23+D27+D36+D43+D46</f>
        <v>0</v>
      </c>
      <c r="E48" s="312">
        <f>E7+E12+E17+E23+E27+E36+E43+E46</f>
        <v>0</v>
      </c>
      <c r="F48" s="205"/>
    </row>
    <row r="49" spans="1:6" ht="12.75" customHeight="1" thickBot="1">
      <c r="A49" s="973" t="s">
        <v>429</v>
      </c>
      <c r="B49" s="974"/>
      <c r="C49" s="974"/>
      <c r="D49" s="974"/>
      <c r="E49" s="975"/>
      <c r="F49" s="202"/>
    </row>
    <row r="50" spans="1:6" ht="12.75">
      <c r="A50" s="58" t="s">
        <v>430</v>
      </c>
      <c r="B50" s="210" t="s">
        <v>431</v>
      </c>
      <c r="C50" s="204" t="s">
        <v>126</v>
      </c>
      <c r="D50" s="305">
        <f>SUM(D51:D53)</f>
        <v>0</v>
      </c>
      <c r="E50" s="306">
        <f>SUM(E51:E53)</f>
        <v>0</v>
      </c>
      <c r="F50" s="205"/>
    </row>
    <row r="51" spans="1:6" ht="12.75">
      <c r="A51" s="47" t="s">
        <v>432</v>
      </c>
      <c r="B51" s="211">
        <v>601</v>
      </c>
      <c r="C51" s="207" t="s">
        <v>129</v>
      </c>
      <c r="D51" s="307"/>
      <c r="E51" s="308"/>
      <c r="F51" s="205"/>
    </row>
    <row r="52" spans="1:6" ht="12.75">
      <c r="A52" s="47" t="s">
        <v>433</v>
      </c>
      <c r="B52" s="211">
        <v>602</v>
      </c>
      <c r="C52" s="207" t="s">
        <v>132</v>
      </c>
      <c r="D52" s="307"/>
      <c r="E52" s="308"/>
      <c r="F52" s="205"/>
    </row>
    <row r="53" spans="1:6" ht="12.75">
      <c r="A53" s="47" t="s">
        <v>434</v>
      </c>
      <c r="B53" s="211">
        <v>604</v>
      </c>
      <c r="C53" s="207" t="s">
        <v>135</v>
      </c>
      <c r="D53" s="307"/>
      <c r="E53" s="308"/>
      <c r="F53" s="205"/>
    </row>
    <row r="54" spans="1:6" ht="12.75">
      <c r="A54" s="47" t="s">
        <v>435</v>
      </c>
      <c r="B54" s="211" t="s">
        <v>436</v>
      </c>
      <c r="C54" s="207" t="s">
        <v>138</v>
      </c>
      <c r="D54" s="309">
        <f>SUM(D55:D58)</f>
        <v>0</v>
      </c>
      <c r="E54" s="310">
        <f>SUM(E55:E58)</f>
        <v>0</v>
      </c>
      <c r="F54" s="205"/>
    </row>
    <row r="55" spans="1:6" ht="12.75">
      <c r="A55" s="47" t="s">
        <v>437</v>
      </c>
      <c r="B55" s="211">
        <v>611</v>
      </c>
      <c r="C55" s="207" t="s">
        <v>141</v>
      </c>
      <c r="D55" s="307"/>
      <c r="E55" s="308"/>
      <c r="F55" s="205"/>
    </row>
    <row r="56" spans="1:6" ht="12.75">
      <c r="A56" s="47" t="s">
        <v>438</v>
      </c>
      <c r="B56" s="211">
        <v>612</v>
      </c>
      <c r="C56" s="207" t="s">
        <v>144</v>
      </c>
      <c r="D56" s="307"/>
      <c r="E56" s="308"/>
      <c r="F56" s="205"/>
    </row>
    <row r="57" spans="1:6" ht="12.75">
      <c r="A57" s="47" t="s">
        <v>439</v>
      </c>
      <c r="B57" s="211">
        <v>613</v>
      </c>
      <c r="C57" s="207" t="s">
        <v>147</v>
      </c>
      <c r="D57" s="307"/>
      <c r="E57" s="308"/>
      <c r="F57" s="205"/>
    </row>
    <row r="58" spans="1:6" ht="12.75">
      <c r="A58" s="47" t="s">
        <v>440</v>
      </c>
      <c r="B58" s="211">
        <v>614</v>
      </c>
      <c r="C58" s="207" t="s">
        <v>150</v>
      </c>
      <c r="D58" s="307"/>
      <c r="E58" s="308"/>
      <c r="F58" s="205"/>
    </row>
    <row r="59" spans="1:6" ht="12.75">
      <c r="A59" s="47" t="s">
        <v>441</v>
      </c>
      <c r="B59" s="211" t="s">
        <v>442</v>
      </c>
      <c r="C59" s="207" t="s">
        <v>153</v>
      </c>
      <c r="D59" s="309">
        <f>SUM(D60:D63)</f>
        <v>0</v>
      </c>
      <c r="E59" s="310">
        <f>SUM(E60:E63)</f>
        <v>0</v>
      </c>
      <c r="F59" s="205"/>
    </row>
    <row r="60" spans="1:6" ht="12.75">
      <c r="A60" s="47" t="s">
        <v>443</v>
      </c>
      <c r="B60" s="211">
        <v>621</v>
      </c>
      <c r="C60" s="207" t="s">
        <v>156</v>
      </c>
      <c r="D60" s="307"/>
      <c r="E60" s="308"/>
      <c r="F60" s="205"/>
    </row>
    <row r="61" spans="1:6" ht="12.75">
      <c r="A61" s="47" t="s">
        <v>444</v>
      </c>
      <c r="B61" s="211">
        <v>622</v>
      </c>
      <c r="C61" s="207" t="s">
        <v>159</v>
      </c>
      <c r="D61" s="307"/>
      <c r="E61" s="308"/>
      <c r="F61" s="205"/>
    </row>
    <row r="62" spans="1:6" ht="12.75">
      <c r="A62" s="47" t="s">
        <v>445</v>
      </c>
      <c r="B62" s="211">
        <v>623</v>
      </c>
      <c r="C62" s="207" t="s">
        <v>162</v>
      </c>
      <c r="D62" s="307"/>
      <c r="E62" s="308"/>
      <c r="F62" s="205"/>
    </row>
    <row r="63" spans="1:6" ht="12.75">
      <c r="A63" s="47" t="s">
        <v>446</v>
      </c>
      <c r="B63" s="211">
        <v>624</v>
      </c>
      <c r="C63" s="207" t="s">
        <v>164</v>
      </c>
      <c r="D63" s="307"/>
      <c r="E63" s="308"/>
      <c r="F63" s="205"/>
    </row>
    <row r="64" spans="1:6" ht="12.75">
      <c r="A64" s="47" t="s">
        <v>447</v>
      </c>
      <c r="B64" s="211" t="s">
        <v>448</v>
      </c>
      <c r="C64" s="207" t="s">
        <v>167</v>
      </c>
      <c r="D64" s="309">
        <f>SUM(D65:D71)</f>
        <v>0</v>
      </c>
      <c r="E64" s="310">
        <f>SUM(E65:E71)</f>
        <v>0</v>
      </c>
      <c r="F64" s="205"/>
    </row>
    <row r="65" spans="1:6" ht="12.75">
      <c r="A65" s="47" t="s">
        <v>449</v>
      </c>
      <c r="B65" s="211">
        <v>641</v>
      </c>
      <c r="C65" s="207" t="s">
        <v>170</v>
      </c>
      <c r="D65" s="307"/>
      <c r="E65" s="308"/>
      <c r="F65" s="205"/>
    </row>
    <row r="66" spans="1:6" ht="12.75">
      <c r="A66" s="47" t="s">
        <v>450</v>
      </c>
      <c r="B66" s="211">
        <v>642</v>
      </c>
      <c r="C66" s="207" t="s">
        <v>172</v>
      </c>
      <c r="D66" s="307"/>
      <c r="E66" s="308"/>
      <c r="F66" s="205"/>
    </row>
    <row r="67" spans="1:6" ht="12.75">
      <c r="A67" s="47" t="s">
        <v>451</v>
      </c>
      <c r="B67" s="211">
        <v>643</v>
      </c>
      <c r="C67" s="207" t="s">
        <v>175</v>
      </c>
      <c r="D67" s="307"/>
      <c r="E67" s="308"/>
      <c r="F67" s="205"/>
    </row>
    <row r="68" spans="1:6" ht="12.75">
      <c r="A68" s="47" t="s">
        <v>452</v>
      </c>
      <c r="B68" s="211">
        <v>644</v>
      </c>
      <c r="C68" s="207" t="s">
        <v>178</v>
      </c>
      <c r="D68" s="307"/>
      <c r="E68" s="308"/>
      <c r="F68" s="205"/>
    </row>
    <row r="69" spans="1:6" ht="12.75">
      <c r="A69" s="47" t="s">
        <v>453</v>
      </c>
      <c r="B69" s="211">
        <v>645</v>
      </c>
      <c r="C69" s="207" t="s">
        <v>181</v>
      </c>
      <c r="D69" s="307"/>
      <c r="E69" s="308"/>
      <c r="F69" s="205"/>
    </row>
    <row r="70" spans="1:6" ht="12.75">
      <c r="A70" s="47" t="s">
        <v>454</v>
      </c>
      <c r="B70" s="211">
        <v>648</v>
      </c>
      <c r="C70" s="207" t="s">
        <v>184</v>
      </c>
      <c r="D70" s="307"/>
      <c r="E70" s="308"/>
      <c r="F70" s="205"/>
    </row>
    <row r="71" spans="1:6" ht="12.75">
      <c r="A71" s="47" t="s">
        <v>455</v>
      </c>
      <c r="B71" s="211">
        <v>649</v>
      </c>
      <c r="C71" s="207" t="s">
        <v>187</v>
      </c>
      <c r="D71" s="307"/>
      <c r="E71" s="308"/>
      <c r="F71" s="205"/>
    </row>
    <row r="72" spans="1:6" ht="12.75" customHeight="1">
      <c r="A72" s="47" t="s">
        <v>712</v>
      </c>
      <c r="B72" s="211" t="s">
        <v>456</v>
      </c>
      <c r="C72" s="207" t="s">
        <v>189</v>
      </c>
      <c r="D72" s="309">
        <f>SUM(D73:D79)</f>
        <v>0</v>
      </c>
      <c r="E72" s="310">
        <f>SUM(E73:E79)</f>
        <v>0</v>
      </c>
      <c r="F72" s="205"/>
    </row>
    <row r="73" spans="1:6" ht="12.75">
      <c r="A73" s="47" t="s">
        <v>713</v>
      </c>
      <c r="B73" s="211">
        <v>652</v>
      </c>
      <c r="C73" s="207" t="s">
        <v>192</v>
      </c>
      <c r="D73" s="307"/>
      <c r="E73" s="308"/>
      <c r="F73" s="205"/>
    </row>
    <row r="74" spans="1:6" ht="12.75">
      <c r="A74" s="47" t="s">
        <v>457</v>
      </c>
      <c r="B74" s="211">
        <v>653</v>
      </c>
      <c r="C74" s="207" t="s">
        <v>194</v>
      </c>
      <c r="D74" s="307"/>
      <c r="E74" s="308"/>
      <c r="F74" s="205"/>
    </row>
    <row r="75" spans="1:6" ht="12.75">
      <c r="A75" s="47" t="s">
        <v>458</v>
      </c>
      <c r="B75" s="211">
        <v>654</v>
      </c>
      <c r="C75" s="207" t="s">
        <v>196</v>
      </c>
      <c r="D75" s="307"/>
      <c r="E75" s="308"/>
      <c r="F75" s="205"/>
    </row>
    <row r="76" spans="1:6" ht="12.75">
      <c r="A76" s="47" t="s">
        <v>459</v>
      </c>
      <c r="B76" s="211">
        <v>655</v>
      </c>
      <c r="C76" s="207" t="s">
        <v>199</v>
      </c>
      <c r="D76" s="307"/>
      <c r="E76" s="308"/>
      <c r="F76" s="205"/>
    </row>
    <row r="77" spans="1:6" ht="12.75">
      <c r="A77" s="47" t="s">
        <v>460</v>
      </c>
      <c r="B77" s="211">
        <v>656</v>
      </c>
      <c r="C77" s="207" t="s">
        <v>202</v>
      </c>
      <c r="D77" s="307"/>
      <c r="E77" s="308"/>
      <c r="F77" s="205"/>
    </row>
    <row r="78" spans="1:6" ht="12.75">
      <c r="A78" s="47" t="s">
        <v>461</v>
      </c>
      <c r="B78" s="211">
        <v>657</v>
      </c>
      <c r="C78" s="207" t="s">
        <v>205</v>
      </c>
      <c r="D78" s="307"/>
      <c r="E78" s="308"/>
      <c r="F78" s="205"/>
    </row>
    <row r="79" spans="1:6" ht="12.75">
      <c r="A79" s="47" t="s">
        <v>462</v>
      </c>
      <c r="B79" s="211">
        <v>659</v>
      </c>
      <c r="C79" s="207" t="s">
        <v>208</v>
      </c>
      <c r="D79" s="307"/>
      <c r="E79" s="308"/>
      <c r="F79" s="205"/>
    </row>
    <row r="80" spans="1:6" ht="12.75">
      <c r="A80" s="47" t="s">
        <v>463</v>
      </c>
      <c r="B80" s="211" t="s">
        <v>464</v>
      </c>
      <c r="C80" s="207" t="s">
        <v>211</v>
      </c>
      <c r="D80" s="309">
        <f>SUM(D81:D83)</f>
        <v>0</v>
      </c>
      <c r="E80" s="310">
        <f>SUM(E81:E83)</f>
        <v>0</v>
      </c>
      <c r="F80" s="205"/>
    </row>
    <row r="81" spans="1:6" ht="12.75">
      <c r="A81" s="47" t="s">
        <v>465</v>
      </c>
      <c r="B81" s="211">
        <v>681</v>
      </c>
      <c r="C81" s="207" t="s">
        <v>214</v>
      </c>
      <c r="D81" s="307"/>
      <c r="E81" s="308"/>
      <c r="F81" s="205"/>
    </row>
    <row r="82" spans="1:6" ht="12.75">
      <c r="A82" s="47" t="s">
        <v>466</v>
      </c>
      <c r="B82" s="211">
        <v>682</v>
      </c>
      <c r="C82" s="207" t="s">
        <v>217</v>
      </c>
      <c r="D82" s="307"/>
      <c r="E82" s="308"/>
      <c r="F82" s="205"/>
    </row>
    <row r="83" spans="1:6" ht="12.75">
      <c r="A83" s="47" t="s">
        <v>467</v>
      </c>
      <c r="B83" s="211">
        <v>684</v>
      </c>
      <c r="C83" s="207" t="s">
        <v>220</v>
      </c>
      <c r="D83" s="307"/>
      <c r="E83" s="308"/>
      <c r="F83" s="205"/>
    </row>
    <row r="84" spans="1:6" ht="12.75">
      <c r="A84" s="47" t="s">
        <v>468</v>
      </c>
      <c r="B84" s="211" t="s">
        <v>469</v>
      </c>
      <c r="C84" s="207" t="s">
        <v>223</v>
      </c>
      <c r="D84" s="309">
        <f>D85</f>
        <v>0</v>
      </c>
      <c r="E84" s="310">
        <f>E85</f>
        <v>0</v>
      </c>
      <c r="F84" s="205"/>
    </row>
    <row r="85" spans="1:6" ht="12.75">
      <c r="A85" s="47" t="s">
        <v>470</v>
      </c>
      <c r="B85" s="211">
        <v>691</v>
      </c>
      <c r="C85" s="207" t="s">
        <v>226</v>
      </c>
      <c r="D85" s="307"/>
      <c r="E85" s="308"/>
      <c r="F85" s="205"/>
    </row>
    <row r="86" spans="1:6" ht="25.5">
      <c r="A86" s="47" t="s">
        <v>471</v>
      </c>
      <c r="B86" s="212" t="s">
        <v>667</v>
      </c>
      <c r="C86" s="207" t="s">
        <v>229</v>
      </c>
      <c r="D86" s="309">
        <f>D50+D54+D59+D64+D72+D80+D84</f>
        <v>0</v>
      </c>
      <c r="E86" s="310">
        <f>E50+E54+E59+E64+E72+E80+E84</f>
        <v>0</v>
      </c>
      <c r="F86" s="205"/>
    </row>
    <row r="87" spans="1:6" ht="12.75">
      <c r="A87" s="213" t="s">
        <v>472</v>
      </c>
      <c r="B87" s="211" t="s">
        <v>473</v>
      </c>
      <c r="C87" s="207" t="s">
        <v>232</v>
      </c>
      <c r="D87" s="309">
        <f>D86-D48</f>
        <v>0</v>
      </c>
      <c r="E87" s="310">
        <f>E86-E48</f>
        <v>0</v>
      </c>
      <c r="F87" s="205"/>
    </row>
    <row r="88" spans="1:6" ht="12.75">
      <c r="A88" s="47" t="s">
        <v>474</v>
      </c>
      <c r="B88" s="211">
        <v>591</v>
      </c>
      <c r="C88" s="207" t="s">
        <v>235</v>
      </c>
      <c r="D88" s="307"/>
      <c r="E88" s="308"/>
      <c r="F88" s="205"/>
    </row>
    <row r="89" spans="1:6" ht="12.75">
      <c r="A89" s="213" t="s">
        <v>475</v>
      </c>
      <c r="B89" s="211" t="s">
        <v>476</v>
      </c>
      <c r="C89" s="207" t="s">
        <v>238</v>
      </c>
      <c r="D89" s="307">
        <f>D87-D88</f>
        <v>0</v>
      </c>
      <c r="E89" s="308">
        <f>E87-E88</f>
        <v>0</v>
      </c>
      <c r="F89" s="205"/>
    </row>
    <row r="90" spans="1:6" ht="24" customHeight="1">
      <c r="A90" s="978"/>
      <c r="B90" s="979"/>
      <c r="C90" s="980"/>
      <c r="D90" s="976" t="s">
        <v>735</v>
      </c>
      <c r="E90" s="977"/>
      <c r="F90" s="180"/>
    </row>
    <row r="91" spans="1:5" ht="12.75" customHeight="1">
      <c r="A91" s="457" t="s">
        <v>477</v>
      </c>
      <c r="B91" s="458" t="s">
        <v>590</v>
      </c>
      <c r="C91" s="46" t="s">
        <v>241</v>
      </c>
      <c r="D91" s="985">
        <f>+D87+E87</f>
        <v>0</v>
      </c>
      <c r="E91" s="986"/>
    </row>
    <row r="92" spans="1:5" ht="12.75" customHeight="1" thickBot="1">
      <c r="A92" s="456" t="s">
        <v>478</v>
      </c>
      <c r="B92" s="60" t="s">
        <v>591</v>
      </c>
      <c r="C92" s="53" t="s">
        <v>244</v>
      </c>
      <c r="D92" s="968">
        <f>+D89+E89</f>
        <v>0</v>
      </c>
      <c r="E92" s="969"/>
    </row>
    <row r="93" spans="1:3" ht="12.75" customHeight="1">
      <c r="A93" s="214"/>
      <c r="B93" s="64"/>
      <c r="C93" s="64"/>
    </row>
    <row r="94" spans="1:3" ht="12.75" customHeight="1">
      <c r="A94" s="61" t="s">
        <v>642</v>
      </c>
      <c r="B94" s="64"/>
      <c r="C94" s="64"/>
    </row>
    <row r="95" spans="1:3" ht="12.75" customHeight="1">
      <c r="A95" s="39" t="s">
        <v>668</v>
      </c>
      <c r="B95" s="64"/>
      <c r="C95" s="64"/>
    </row>
    <row r="96" spans="1:3" ht="12.75">
      <c r="A96" s="39" t="s">
        <v>671</v>
      </c>
      <c r="B96" s="40"/>
      <c r="C96" s="40"/>
    </row>
    <row r="97" spans="1:3" ht="12.75">
      <c r="A97" s="271" t="s">
        <v>665</v>
      </c>
      <c r="B97" s="40"/>
      <c r="C97" s="40"/>
    </row>
    <row r="98" ht="12.75">
      <c r="A98" s="271" t="s">
        <v>966</v>
      </c>
    </row>
  </sheetData>
  <sheetProtection/>
  <mergeCells count="10">
    <mergeCell ref="D92:E92"/>
    <mergeCell ref="A3:E3"/>
    <mergeCell ref="A49:E49"/>
    <mergeCell ref="D90:E90"/>
    <mergeCell ref="A90:C90"/>
    <mergeCell ref="A1:E1"/>
    <mergeCell ref="A2:E2"/>
    <mergeCell ref="B6:C6"/>
    <mergeCell ref="A4:E4"/>
    <mergeCell ref="D91:E91"/>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8" max="255" man="1"/>
  </rowBreaks>
  <ignoredErrors>
    <ignoredError sqref="C7:C48 C50:C89 C91:C93" numberStoredAsText="1"/>
  </ignoredError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A2" sqref="A2"/>
    </sheetView>
  </sheetViews>
  <sheetFormatPr defaultColWidth="9.140625" defaultRowHeight="15"/>
  <cols>
    <col min="1" max="1" width="13.57421875" style="18" customWidth="1"/>
    <col min="2" max="2" width="6.8515625" style="18" customWidth="1"/>
    <col min="3" max="3" width="66.8515625" style="18" customWidth="1"/>
    <col min="4" max="6" width="10.421875" style="114" customWidth="1"/>
    <col min="7" max="7" width="17.57421875" style="18" customWidth="1"/>
    <col min="8" max="16384" width="9.140625" style="18" customWidth="1"/>
  </cols>
  <sheetData>
    <row r="1" spans="1:9" ht="15.75">
      <c r="A1" s="11" t="s">
        <v>862</v>
      </c>
      <c r="B1" s="12"/>
      <c r="C1" s="12"/>
      <c r="D1" s="113"/>
      <c r="E1" s="113"/>
      <c r="G1" s="12"/>
      <c r="H1" s="12"/>
      <c r="I1" s="12"/>
    </row>
    <row r="2" spans="1:9" ht="13.5" thickBot="1">
      <c r="A2" s="12"/>
      <c r="B2" s="12"/>
      <c r="C2" s="12"/>
      <c r="D2" s="113"/>
      <c r="E2" s="113"/>
      <c r="F2" s="145" t="s">
        <v>500</v>
      </c>
      <c r="G2" s="12"/>
      <c r="H2" s="12"/>
      <c r="I2" s="12"/>
    </row>
    <row r="3" spans="1:9" s="31" customFormat="1" ht="17.25" customHeight="1" thickBot="1">
      <c r="A3" s="146"/>
      <c r="B3" s="147"/>
      <c r="C3" s="148" t="s">
        <v>513</v>
      </c>
      <c r="D3" s="149" t="s">
        <v>552</v>
      </c>
      <c r="E3" s="149" t="s">
        <v>553</v>
      </c>
      <c r="F3" s="150" t="s">
        <v>506</v>
      </c>
      <c r="G3" s="30"/>
      <c r="H3" s="30"/>
      <c r="I3" s="30"/>
    </row>
    <row r="4" spans="1:9" ht="12.75" customHeight="1">
      <c r="A4" s="1278" t="s">
        <v>521</v>
      </c>
      <c r="B4" s="36" t="s">
        <v>554</v>
      </c>
      <c r="C4" s="36"/>
      <c r="D4" s="273"/>
      <c r="E4" s="273"/>
      <c r="F4" s="402">
        <f aca="true" t="shared" si="0" ref="F4:F17">SUM(D4:E4)</f>
        <v>0</v>
      </c>
      <c r="G4" s="12"/>
      <c r="H4" s="12"/>
      <c r="I4" s="12"/>
    </row>
    <row r="5" spans="1:9" ht="12.75" customHeight="1">
      <c r="A5" s="1278"/>
      <c r="B5" s="37" t="s">
        <v>555</v>
      </c>
      <c r="C5" s="37"/>
      <c r="D5" s="275"/>
      <c r="E5" s="275"/>
      <c r="F5" s="403">
        <f t="shared" si="0"/>
        <v>0</v>
      </c>
      <c r="G5" s="151"/>
      <c r="H5" s="152"/>
      <c r="I5" s="12"/>
    </row>
    <row r="6" spans="1:9" ht="12.75" customHeight="1">
      <c r="A6" s="1278"/>
      <c r="B6" s="37" t="s">
        <v>601</v>
      </c>
      <c r="C6" s="37"/>
      <c r="D6" s="404"/>
      <c r="E6" s="275"/>
      <c r="F6" s="405">
        <f t="shared" si="0"/>
        <v>0</v>
      </c>
      <c r="G6" s="151"/>
      <c r="H6" s="152"/>
      <c r="I6" s="12"/>
    </row>
    <row r="7" spans="1:9" ht="12.75" customHeight="1" thickBot="1">
      <c r="A7" s="1278"/>
      <c r="B7" s="104" t="s">
        <v>602</v>
      </c>
      <c r="C7" s="153"/>
      <c r="D7" s="406"/>
      <c r="E7" s="281"/>
      <c r="F7" s="407">
        <f t="shared" si="0"/>
        <v>0</v>
      </c>
      <c r="G7" s="151"/>
      <c r="H7" s="152"/>
      <c r="I7" s="12"/>
    </row>
    <row r="8" spans="1:9" ht="13.5" thickBot="1">
      <c r="A8" s="1279"/>
      <c r="B8" s="154" t="s">
        <v>506</v>
      </c>
      <c r="C8" s="154"/>
      <c r="D8" s="408">
        <f>SUM(D4:D7)</f>
        <v>0</v>
      </c>
      <c r="E8" s="408">
        <f>SUM(E4:E7)</f>
        <v>0</v>
      </c>
      <c r="F8" s="409">
        <f>SUM(F4:F7)</f>
        <v>0</v>
      </c>
      <c r="G8" s="151"/>
      <c r="H8" s="152"/>
      <c r="I8" s="12"/>
    </row>
    <row r="9" spans="1:9" ht="12.75">
      <c r="A9" s="1280" t="s">
        <v>556</v>
      </c>
      <c r="B9" s="36" t="s">
        <v>554</v>
      </c>
      <c r="C9" s="155"/>
      <c r="D9" s="410"/>
      <c r="E9" s="410"/>
      <c r="F9" s="411">
        <f t="shared" si="0"/>
        <v>0</v>
      </c>
      <c r="G9" s="156"/>
      <c r="H9" s="156"/>
      <c r="I9" s="156"/>
    </row>
    <row r="10" spans="1:9" ht="12.75">
      <c r="A10" s="1281"/>
      <c r="B10" s="37" t="s">
        <v>555</v>
      </c>
      <c r="C10" s="157"/>
      <c r="D10" s="273"/>
      <c r="E10" s="275"/>
      <c r="F10" s="412">
        <f t="shared" si="0"/>
        <v>0</v>
      </c>
      <c r="G10" s="156"/>
      <c r="H10" s="156"/>
      <c r="I10" s="156"/>
    </row>
    <row r="11" spans="1:9" ht="12.75">
      <c r="A11" s="1281"/>
      <c r="B11" s="37" t="s">
        <v>601</v>
      </c>
      <c r="C11" s="157"/>
      <c r="D11" s="273"/>
      <c r="E11" s="275"/>
      <c r="F11" s="412">
        <f t="shared" si="0"/>
        <v>0</v>
      </c>
      <c r="G11" s="12"/>
      <c r="H11" s="12"/>
      <c r="I11" s="12"/>
    </row>
    <row r="12" spans="1:9" ht="13.5" thickBot="1">
      <c r="A12" s="1281"/>
      <c r="B12" s="104" t="s">
        <v>602</v>
      </c>
      <c r="C12" s="157"/>
      <c r="D12" s="275"/>
      <c r="E12" s="275"/>
      <c r="F12" s="413">
        <f t="shared" si="0"/>
        <v>0</v>
      </c>
      <c r="G12" s="12"/>
      <c r="H12" s="12"/>
      <c r="I12" s="12"/>
    </row>
    <row r="13" spans="1:9" ht="13.5" thickBot="1">
      <c r="A13" s="1282"/>
      <c r="B13" s="116" t="s">
        <v>505</v>
      </c>
      <c r="C13" s="116"/>
      <c r="D13" s="414">
        <f>SUM(D9:D12)</f>
        <v>0</v>
      </c>
      <c r="E13" s="414">
        <f>SUM(E9:E12)</f>
        <v>0</v>
      </c>
      <c r="F13" s="415">
        <f>SUM(D13:E13)</f>
        <v>0</v>
      </c>
      <c r="G13" s="12"/>
      <c r="H13" s="12"/>
      <c r="I13" s="12"/>
    </row>
    <row r="14" spans="1:9" ht="12.75">
      <c r="A14" s="1280" t="s">
        <v>557</v>
      </c>
      <c r="B14" s="36" t="s">
        <v>554</v>
      </c>
      <c r="C14" s="158"/>
      <c r="D14" s="273"/>
      <c r="E14" s="273"/>
      <c r="F14" s="412">
        <f t="shared" si="0"/>
        <v>0</v>
      </c>
      <c r="G14" s="156"/>
      <c r="H14" s="156"/>
      <c r="I14" s="156"/>
    </row>
    <row r="15" spans="1:9" ht="12.75">
      <c r="A15" s="1281"/>
      <c r="B15" s="37" t="s">
        <v>555</v>
      </c>
      <c r="C15" s="157"/>
      <c r="D15" s="273"/>
      <c r="E15" s="275"/>
      <c r="F15" s="412">
        <f t="shared" si="0"/>
        <v>0</v>
      </c>
      <c r="G15" s="156"/>
      <c r="H15" s="156"/>
      <c r="I15" s="156"/>
    </row>
    <row r="16" spans="1:9" ht="12.75">
      <c r="A16" s="1281"/>
      <c r="B16" s="37" t="s">
        <v>601</v>
      </c>
      <c r="C16" s="157"/>
      <c r="D16" s="273"/>
      <c r="E16" s="275"/>
      <c r="F16" s="412">
        <f t="shared" si="0"/>
        <v>0</v>
      </c>
      <c r="G16" s="12"/>
      <c r="H16" s="12"/>
      <c r="I16" s="12"/>
    </row>
    <row r="17" spans="1:9" ht="13.5" thickBot="1">
      <c r="A17" s="1281"/>
      <c r="B17" s="104" t="s">
        <v>602</v>
      </c>
      <c r="C17" s="157"/>
      <c r="D17" s="275"/>
      <c r="E17" s="275"/>
      <c r="F17" s="413">
        <f t="shared" si="0"/>
        <v>0</v>
      </c>
      <c r="G17" s="12"/>
      <c r="H17" s="12"/>
      <c r="I17" s="12"/>
    </row>
    <row r="18" spans="1:9" ht="13.5" thickBot="1">
      <c r="A18" s="1282"/>
      <c r="B18" s="154" t="s">
        <v>506</v>
      </c>
      <c r="C18" s="116"/>
      <c r="D18" s="414">
        <f>SUM(D14:D17)</f>
        <v>0</v>
      </c>
      <c r="E18" s="414">
        <f>SUM(E14:E17)</f>
        <v>0</v>
      </c>
      <c r="F18" s="415">
        <f>SUM(D18:E18)</f>
        <v>0</v>
      </c>
      <c r="G18" s="12"/>
      <c r="H18" s="12"/>
      <c r="I18" s="12"/>
    </row>
    <row r="19" spans="1:9" ht="12.75">
      <c r="A19" s="1278" t="s">
        <v>522</v>
      </c>
      <c r="B19" s="36" t="s">
        <v>554</v>
      </c>
      <c r="C19" s="36"/>
      <c r="D19" s="416">
        <f aca="true" t="shared" si="1" ref="D19:E22">D4+D9-D14</f>
        <v>0</v>
      </c>
      <c r="E19" s="416">
        <f t="shared" si="1"/>
        <v>0</v>
      </c>
      <c r="F19" s="402">
        <f>SUM(D19:E19)</f>
        <v>0</v>
      </c>
      <c r="G19" s="12"/>
      <c r="H19" s="12"/>
      <c r="I19" s="12"/>
    </row>
    <row r="20" spans="1:9" ht="12.75">
      <c r="A20" s="1278"/>
      <c r="B20" s="37" t="s">
        <v>555</v>
      </c>
      <c r="C20" s="37"/>
      <c r="D20" s="416">
        <f t="shared" si="1"/>
        <v>0</v>
      </c>
      <c r="E20" s="416">
        <f t="shared" si="1"/>
        <v>0</v>
      </c>
      <c r="F20" s="403">
        <f>SUM(D20:E20)</f>
        <v>0</v>
      </c>
      <c r="G20" s="12"/>
      <c r="H20" s="12"/>
      <c r="I20" s="12"/>
    </row>
    <row r="21" spans="1:9" ht="12.75">
      <c r="A21" s="1278"/>
      <c r="B21" s="37" t="s">
        <v>601</v>
      </c>
      <c r="C21" s="37"/>
      <c r="D21" s="416">
        <f t="shared" si="1"/>
        <v>0</v>
      </c>
      <c r="E21" s="416">
        <f t="shared" si="1"/>
        <v>0</v>
      </c>
      <c r="F21" s="405">
        <f>SUM(D21:E21)</f>
        <v>0</v>
      </c>
      <c r="G21" s="12"/>
      <c r="H21" s="12"/>
      <c r="I21" s="12"/>
    </row>
    <row r="22" spans="1:9" ht="13.5" thickBot="1">
      <c r="A22" s="1278"/>
      <c r="B22" s="104" t="s">
        <v>602</v>
      </c>
      <c r="C22" s="37"/>
      <c r="D22" s="416">
        <f t="shared" si="1"/>
        <v>0</v>
      </c>
      <c r="E22" s="416">
        <f t="shared" si="1"/>
        <v>0</v>
      </c>
      <c r="F22" s="405">
        <f>SUM(D22:E22)</f>
        <v>0</v>
      </c>
      <c r="G22" s="12"/>
      <c r="H22" s="12"/>
      <c r="I22" s="12"/>
    </row>
    <row r="23" spans="1:6" ht="13.5" thickBot="1">
      <c r="A23" s="1279"/>
      <c r="B23" s="154" t="s">
        <v>506</v>
      </c>
      <c r="C23" s="154"/>
      <c r="D23" s="408">
        <f>SUM(D19:D22)</f>
        <v>0</v>
      </c>
      <c r="E23" s="408">
        <f>SUM(E19:E22)</f>
        <v>0</v>
      </c>
      <c r="F23" s="409">
        <f>SUM(F19:F22)</f>
        <v>0</v>
      </c>
    </row>
    <row r="25" spans="1:4" ht="12.75">
      <c r="A25" s="159"/>
      <c r="D25" s="160"/>
    </row>
    <row r="26" ht="12.75">
      <c r="B26" s="159"/>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A2" sqref="A2"/>
    </sheetView>
  </sheetViews>
  <sheetFormatPr defaultColWidth="9.140625" defaultRowHeight="15"/>
  <cols>
    <col min="1" max="1" width="12.8515625" style="161" customWidth="1"/>
    <col min="2" max="2" width="58.140625" style="161" customWidth="1"/>
    <col min="3" max="3" width="11.8515625" style="162" customWidth="1"/>
    <col min="4" max="4" width="17.57421875" style="161" customWidth="1"/>
    <col min="5" max="16384" width="9.140625" style="161" customWidth="1"/>
  </cols>
  <sheetData>
    <row r="1" ht="15.75">
      <c r="A1" s="163" t="s">
        <v>863</v>
      </c>
    </row>
    <row r="2" ht="13.5" thickBot="1">
      <c r="C2" s="164" t="s">
        <v>500</v>
      </c>
    </row>
    <row r="3" spans="1:3" ht="13.5" thickBot="1">
      <c r="A3" s="1265" t="s">
        <v>521</v>
      </c>
      <c r="B3" s="1266"/>
      <c r="C3" s="417"/>
    </row>
    <row r="4" spans="1:5" ht="13.5" thickBot="1">
      <c r="A4" s="527" t="s">
        <v>523</v>
      </c>
      <c r="B4" s="165" t="s">
        <v>558</v>
      </c>
      <c r="C4" s="362"/>
      <c r="D4" s="166"/>
      <c r="E4" s="167"/>
    </row>
    <row r="5" spans="1:6" ht="12.75">
      <c r="A5" s="1267" t="s">
        <v>528</v>
      </c>
      <c r="B5" s="165" t="s">
        <v>740</v>
      </c>
      <c r="C5" s="364"/>
      <c r="D5" s="168"/>
      <c r="E5" s="168"/>
      <c r="F5" s="168"/>
    </row>
    <row r="6" spans="1:6" ht="12.75">
      <c r="A6" s="1268"/>
      <c r="B6" s="169"/>
      <c r="C6" s="276"/>
      <c r="D6" s="170"/>
      <c r="E6" s="170"/>
      <c r="F6" s="171"/>
    </row>
    <row r="7" spans="1:6" ht="12.75">
      <c r="A7" s="1268"/>
      <c r="B7" s="34"/>
      <c r="C7" s="276"/>
      <c r="D7" s="171"/>
      <c r="E7" s="170"/>
      <c r="F7" s="171"/>
    </row>
    <row r="8" spans="1:6" ht="12.75">
      <c r="A8" s="1268"/>
      <c r="B8" s="34"/>
      <c r="C8" s="276"/>
      <c r="D8" s="171"/>
      <c r="E8" s="171"/>
      <c r="F8" s="171"/>
    </row>
    <row r="9" spans="1:6" ht="13.5" thickBot="1">
      <c r="A9" s="1268"/>
      <c r="B9" s="172"/>
      <c r="C9" s="282"/>
      <c r="D9" s="173"/>
      <c r="E9" s="173"/>
      <c r="F9" s="173"/>
    </row>
    <row r="10" spans="1:6" ht="13.5" thickBot="1">
      <c r="A10" s="1269"/>
      <c r="B10" s="528" t="s">
        <v>505</v>
      </c>
      <c r="C10" s="418">
        <f>SUM(C5:C9)</f>
        <v>0</v>
      </c>
      <c r="D10" s="173"/>
      <c r="E10" s="173"/>
      <c r="F10" s="173"/>
    </row>
    <row r="11" spans="1:6" ht="13.5" thickBot="1">
      <c r="A11" s="1265" t="s">
        <v>522</v>
      </c>
      <c r="B11" s="1266"/>
      <c r="C11" s="419">
        <f>C3+C4-C10</f>
        <v>0</v>
      </c>
      <c r="D11" s="168"/>
      <c r="E11" s="168"/>
      <c r="F11" s="168"/>
    </row>
    <row r="12" spans="1:6" ht="12.75">
      <c r="A12" s="168"/>
      <c r="B12" s="168"/>
      <c r="C12" s="174"/>
      <c r="D12" s="168"/>
      <c r="E12" s="168"/>
      <c r="F12" s="168"/>
    </row>
    <row r="13" spans="1:6" ht="12.75">
      <c r="A13" s="168" t="s">
        <v>642</v>
      </c>
      <c r="B13" s="168"/>
      <c r="C13" s="174"/>
      <c r="D13" s="168"/>
      <c r="E13" s="168"/>
      <c r="F13" s="168"/>
    </row>
    <row r="14" spans="1:6" ht="12.75">
      <c r="A14" s="266" t="s">
        <v>656</v>
      </c>
      <c r="B14" s="168"/>
      <c r="C14" s="174"/>
      <c r="D14" s="168"/>
      <c r="E14" s="168"/>
      <c r="F14" s="168"/>
    </row>
    <row r="15" spans="2:6" ht="12.75">
      <c r="B15" s="168"/>
      <c r="C15" s="174"/>
      <c r="D15" s="168"/>
      <c r="E15" s="168"/>
      <c r="F15" s="168"/>
    </row>
    <row r="16" spans="1:6" ht="12.75">
      <c r="A16" s="168"/>
      <c r="B16" s="168"/>
      <c r="C16" s="174"/>
      <c r="D16" s="168"/>
      <c r="E16" s="168"/>
      <c r="F16" s="168"/>
    </row>
    <row r="17" spans="1:6" ht="12.75">
      <c r="A17" s="175"/>
      <c r="B17" s="168"/>
      <c r="C17" s="174"/>
      <c r="D17" s="168"/>
      <c r="E17" s="168"/>
      <c r="F17" s="168"/>
    </row>
    <row r="18" spans="1:6" ht="12.75">
      <c r="A18" s="176"/>
      <c r="B18" s="168"/>
      <c r="C18" s="174"/>
      <c r="D18" s="168"/>
      <c r="E18" s="168"/>
      <c r="F18" s="168"/>
    </row>
    <row r="19" spans="1:6" ht="12.75">
      <c r="A19" s="168"/>
      <c r="B19" s="168"/>
      <c r="C19" s="174"/>
      <c r="D19" s="168"/>
      <c r="E19" s="168"/>
      <c r="F19" s="168"/>
    </row>
    <row r="20" spans="1:6" ht="12.75">
      <c r="A20" s="168"/>
      <c r="B20" s="168"/>
      <c r="C20" s="174"/>
      <c r="D20" s="168"/>
      <c r="E20" s="168"/>
      <c r="F20" s="168"/>
    </row>
    <row r="21" spans="1:6" ht="12.75">
      <c r="A21" s="168"/>
      <c r="B21" s="168"/>
      <c r="C21" s="174"/>
      <c r="D21" s="168"/>
      <c r="E21" s="168"/>
      <c r="F21" s="168"/>
    </row>
    <row r="22" spans="1:6" ht="12.75">
      <c r="A22" s="168"/>
      <c r="B22" s="168"/>
      <c r="C22" s="174"/>
      <c r="D22" s="168"/>
      <c r="E22" s="168"/>
      <c r="F22" s="168"/>
    </row>
    <row r="23" spans="1:6" ht="12.75">
      <c r="A23" s="168"/>
      <c r="B23" s="168"/>
      <c r="C23" s="174"/>
      <c r="D23" s="168"/>
      <c r="E23" s="168"/>
      <c r="F23" s="168"/>
    </row>
    <row r="24" spans="1:6" ht="12.75">
      <c r="A24" s="168"/>
      <c r="B24" s="168"/>
      <c r="C24" s="174"/>
      <c r="D24" s="168"/>
      <c r="E24" s="168"/>
      <c r="F24" s="168"/>
    </row>
    <row r="25" spans="1:6" ht="12.75">
      <c r="A25" s="168"/>
      <c r="B25" s="168"/>
      <c r="C25" s="174"/>
      <c r="D25" s="168"/>
      <c r="E25" s="168"/>
      <c r="F25" s="168"/>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A20" sqref="A20"/>
    </sheetView>
  </sheetViews>
  <sheetFormatPr defaultColWidth="9.140625" defaultRowHeight="15"/>
  <cols>
    <col min="1" max="1" width="12.7109375" style="68" customWidth="1"/>
    <col min="2" max="2" width="44.8515625" style="68" customWidth="1"/>
    <col min="3" max="3" width="11.57421875" style="131" customWidth="1"/>
    <col min="4" max="4" width="9.140625" style="68" customWidth="1"/>
    <col min="5" max="5" width="10.00390625" style="68" customWidth="1"/>
    <col min="6" max="16384" width="9.140625" style="68" customWidth="1"/>
  </cols>
  <sheetData>
    <row r="1" ht="15.75">
      <c r="A1" s="177" t="s">
        <v>934</v>
      </c>
    </row>
    <row r="2" spans="1:3" ht="13.5" thickBot="1">
      <c r="A2" s="70"/>
      <c r="B2" s="70"/>
      <c r="C2" s="178" t="s">
        <v>500</v>
      </c>
    </row>
    <row r="3" spans="1:6" ht="13.5" thickBot="1">
      <c r="A3" s="1265" t="s">
        <v>521</v>
      </c>
      <c r="B3" s="1266"/>
      <c r="C3" s="417"/>
      <c r="D3" s="134"/>
      <c r="E3" s="135"/>
      <c r="F3" s="134"/>
    </row>
    <row r="4" spans="1:6" ht="12.75">
      <c r="A4" s="1137" t="s">
        <v>523</v>
      </c>
      <c r="B4" s="165" t="s">
        <v>559</v>
      </c>
      <c r="C4" s="362"/>
      <c r="D4" s="134"/>
      <c r="E4" s="135"/>
      <c r="F4" s="134"/>
    </row>
    <row r="5" spans="1:7" ht="12.75">
      <c r="A5" s="1140"/>
      <c r="B5" s="102" t="s">
        <v>524</v>
      </c>
      <c r="C5" s="276"/>
      <c r="D5" s="134"/>
      <c r="E5" s="134"/>
      <c r="F5" s="134"/>
      <c r="G5" s="133"/>
    </row>
    <row r="6" spans="1:7" ht="12.75">
      <c r="A6" s="1140"/>
      <c r="B6" s="102" t="s">
        <v>525</v>
      </c>
      <c r="C6" s="276"/>
      <c r="D6" s="137"/>
      <c r="E6" s="133"/>
      <c r="F6" s="133"/>
      <c r="G6" s="133"/>
    </row>
    <row r="7" spans="1:7" ht="12.75">
      <c r="A7" s="1140"/>
      <c r="B7" s="102" t="s">
        <v>526</v>
      </c>
      <c r="C7" s="276"/>
      <c r="D7" s="137"/>
      <c r="E7" s="137"/>
      <c r="F7" s="137"/>
      <c r="G7" s="137"/>
    </row>
    <row r="8" spans="1:7" ht="12.75">
      <c r="A8" s="1140"/>
      <c r="B8" s="102" t="s">
        <v>549</v>
      </c>
      <c r="C8" s="276"/>
      <c r="D8" s="137"/>
      <c r="E8" s="137"/>
      <c r="F8" s="137"/>
      <c r="G8" s="137"/>
    </row>
    <row r="9" spans="1:7" ht="13.5" thickBot="1">
      <c r="A9" s="1140"/>
      <c r="B9" s="102" t="s">
        <v>738</v>
      </c>
      <c r="C9" s="276"/>
      <c r="D9" s="137"/>
      <c r="E9" s="133"/>
      <c r="F9" s="133"/>
      <c r="G9" s="133"/>
    </row>
    <row r="10" spans="1:7" ht="13.5" thickBot="1">
      <c r="A10" s="1143"/>
      <c r="B10" s="526" t="s">
        <v>505</v>
      </c>
      <c r="C10" s="363">
        <f>SUM(C4:C9)</f>
        <v>0</v>
      </c>
      <c r="D10" s="140"/>
      <c r="E10" s="140"/>
      <c r="F10" s="140"/>
      <c r="G10" s="140"/>
    </row>
    <row r="11" spans="1:7" ht="12.75">
      <c r="A11" s="1267" t="s">
        <v>528</v>
      </c>
      <c r="B11" s="165" t="s">
        <v>560</v>
      </c>
      <c r="C11" s="362"/>
      <c r="D11" s="141"/>
      <c r="E11" s="141"/>
      <c r="F11" s="141"/>
      <c r="G11" s="142"/>
    </row>
    <row r="12" spans="1:7" ht="12.75">
      <c r="A12" s="1268"/>
      <c r="B12" s="102" t="s">
        <v>530</v>
      </c>
      <c r="C12" s="276"/>
      <c r="D12" s="142"/>
      <c r="E12" s="142"/>
      <c r="F12" s="141"/>
      <c r="G12" s="142"/>
    </row>
    <row r="13" spans="1:7" ht="12.75">
      <c r="A13" s="1268"/>
      <c r="B13" s="102" t="s">
        <v>531</v>
      </c>
      <c r="C13" s="276"/>
      <c r="D13" s="142"/>
      <c r="E13" s="142"/>
      <c r="F13" s="142"/>
      <c r="G13" s="142"/>
    </row>
    <row r="14" spans="1:7" ht="12.75">
      <c r="A14" s="1268"/>
      <c r="B14" s="102" t="s">
        <v>551</v>
      </c>
      <c r="C14" s="276"/>
      <c r="D14" s="143"/>
      <c r="E14" s="143"/>
      <c r="F14" s="143"/>
      <c r="G14" s="143"/>
    </row>
    <row r="15" spans="1:7" ht="13.5" thickBot="1">
      <c r="A15" s="1268"/>
      <c r="B15" s="35" t="s">
        <v>739</v>
      </c>
      <c r="C15" s="282"/>
      <c r="D15" s="143"/>
      <c r="E15" s="143"/>
      <c r="F15" s="143"/>
      <c r="G15" s="143"/>
    </row>
    <row r="16" spans="1:7" ht="13.5" thickBot="1">
      <c r="A16" s="1269"/>
      <c r="B16" s="526" t="s">
        <v>505</v>
      </c>
      <c r="C16" s="363">
        <f>SUM(C11:C15)</f>
        <v>0</v>
      </c>
      <c r="D16" s="140"/>
      <c r="E16" s="140"/>
      <c r="F16" s="140"/>
      <c r="G16" s="140"/>
    </row>
    <row r="17" spans="1:7" ht="13.5" thickBot="1">
      <c r="A17" s="1265" t="s">
        <v>522</v>
      </c>
      <c r="B17" s="1266"/>
      <c r="C17" s="363">
        <f>C3+C10-C16</f>
        <v>0</v>
      </c>
      <c r="D17" s="140"/>
      <c r="E17" s="140"/>
      <c r="F17" s="140"/>
      <c r="G17" s="140"/>
    </row>
    <row r="18" spans="1:7" ht="12.75">
      <c r="A18" s="138"/>
      <c r="B18" s="138"/>
      <c r="C18" s="139"/>
      <c r="D18" s="138"/>
      <c r="E18" s="140"/>
      <c r="F18" s="140"/>
      <c r="G18" s="140"/>
    </row>
    <row r="19" spans="1:7" ht="12.75">
      <c r="A19" s="12" t="s">
        <v>642</v>
      </c>
      <c r="B19" s="138"/>
      <c r="C19" s="139"/>
      <c r="D19" s="138"/>
      <c r="E19" s="140"/>
      <c r="F19" s="140"/>
      <c r="G19" s="140"/>
    </row>
    <row r="20" spans="1:7" ht="12.75">
      <c r="A20" s="12" t="s">
        <v>654</v>
      </c>
      <c r="B20" s="138"/>
      <c r="C20" s="139"/>
      <c r="D20" s="138"/>
      <c r="E20" s="140"/>
      <c r="F20" s="140"/>
      <c r="G20" s="140"/>
    </row>
    <row r="21" spans="1:7" ht="12.75">
      <c r="A21" s="138"/>
      <c r="B21" s="138"/>
      <c r="C21" s="139"/>
      <c r="D21" s="138"/>
      <c r="E21" s="140"/>
      <c r="F21" s="140"/>
      <c r="G21" s="140"/>
    </row>
    <row r="22" spans="1:7" ht="12.75">
      <c r="A22" s="138"/>
      <c r="B22" s="138"/>
      <c r="C22" s="139"/>
      <c r="D22" s="138"/>
      <c r="E22" s="140"/>
      <c r="F22" s="140"/>
      <c r="G22" s="140"/>
    </row>
    <row r="23" spans="1:7" ht="12.75">
      <c r="A23" s="140"/>
      <c r="B23" s="140"/>
      <c r="C23" s="144"/>
      <c r="D23" s="140"/>
      <c r="E23" s="140"/>
      <c r="F23" s="140"/>
      <c r="G23" s="140"/>
    </row>
    <row r="24" spans="1:7" ht="12.75">
      <c r="A24" s="140"/>
      <c r="B24" s="140"/>
      <c r="C24" s="144"/>
      <c r="D24" s="140"/>
      <c r="E24" s="140"/>
      <c r="F24" s="140"/>
      <c r="G24" s="140"/>
    </row>
    <row r="25" spans="1:7" ht="12.75">
      <c r="A25" s="140"/>
      <c r="B25" s="140"/>
      <c r="C25" s="144"/>
      <c r="D25" s="140"/>
      <c r="E25" s="140"/>
      <c r="F25" s="140"/>
      <c r="G25" s="140"/>
    </row>
    <row r="26" spans="1:7" ht="12.75">
      <c r="A26" s="140"/>
      <c r="B26" s="140"/>
      <c r="C26" s="144"/>
      <c r="D26" s="140"/>
      <c r="E26" s="140"/>
      <c r="F26" s="140"/>
      <c r="G26" s="140"/>
    </row>
    <row r="27" spans="1:7" ht="12.75">
      <c r="A27" s="140"/>
      <c r="B27" s="140"/>
      <c r="C27" s="144"/>
      <c r="D27" s="140"/>
      <c r="E27" s="140"/>
      <c r="F27" s="140"/>
      <c r="G27" s="140"/>
    </row>
    <row r="28" spans="1:7" ht="12.75">
      <c r="A28" s="140"/>
      <c r="B28" s="140"/>
      <c r="C28" s="144"/>
      <c r="D28" s="140"/>
      <c r="E28" s="140"/>
      <c r="F28" s="140"/>
      <c r="G28" s="140"/>
    </row>
    <row r="29" spans="1:7" ht="12.75">
      <c r="A29" s="140"/>
      <c r="B29" s="140"/>
      <c r="C29" s="144"/>
      <c r="D29" s="140"/>
      <c r="E29" s="140"/>
      <c r="F29" s="140"/>
      <c r="G29" s="140"/>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B4" sqref="B4"/>
    </sheetView>
  </sheetViews>
  <sheetFormatPr defaultColWidth="9.140625" defaultRowHeight="15"/>
  <cols>
    <col min="1" max="1" width="45.57421875" style="18" customWidth="1"/>
    <col min="2" max="2" width="14.57421875" style="18" customWidth="1"/>
    <col min="3" max="3" width="15.00390625" style="18" customWidth="1"/>
    <col min="4" max="4" width="17.421875" style="18" customWidth="1"/>
    <col min="5" max="16384" width="9.140625" style="18" customWidth="1"/>
  </cols>
  <sheetData>
    <row r="1" spans="1:7" ht="15.75">
      <c r="A1" s="11" t="s">
        <v>845</v>
      </c>
      <c r="B1" s="12"/>
      <c r="C1" s="12"/>
      <c r="E1" s="181"/>
      <c r="F1" s="12"/>
      <c r="G1" s="12"/>
    </row>
    <row r="2" spans="1:7" ht="13.5" thickBot="1">
      <c r="A2" s="70"/>
      <c r="B2" s="70"/>
      <c r="C2" s="70"/>
      <c r="D2" s="13" t="s">
        <v>500</v>
      </c>
      <c r="E2" s="70"/>
      <c r="F2" s="12"/>
      <c r="G2" s="12"/>
    </row>
    <row r="3" spans="1:7" s="31" customFormat="1" ht="26.25" thickBot="1">
      <c r="A3" s="71" t="s">
        <v>731</v>
      </c>
      <c r="B3" s="72" t="s">
        <v>501</v>
      </c>
      <c r="C3" s="73" t="s">
        <v>502</v>
      </c>
      <c r="D3" s="74" t="s">
        <v>503</v>
      </c>
      <c r="E3" s="30"/>
      <c r="F3" s="30"/>
      <c r="G3" s="30"/>
    </row>
    <row r="4" spans="1:7" ht="12.75">
      <c r="A4" s="75"/>
      <c r="B4" s="504"/>
      <c r="C4" s="505"/>
      <c r="D4" s="506">
        <f>SUM(B4:C4)</f>
        <v>0</v>
      </c>
      <c r="E4" s="12"/>
      <c r="F4" s="12"/>
      <c r="G4" s="12"/>
    </row>
    <row r="5" spans="1:7" ht="12.75">
      <c r="A5" s="76"/>
      <c r="B5" s="507"/>
      <c r="C5" s="344"/>
      <c r="D5" s="506">
        <f aca="true" t="shared" si="0" ref="D5:D10">SUM(B5:C5)</f>
        <v>0</v>
      </c>
      <c r="E5" s="12"/>
      <c r="F5" s="77"/>
      <c r="G5" s="12"/>
    </row>
    <row r="6" spans="1:7" ht="12.75">
      <c r="A6" s="76"/>
      <c r="B6" s="507"/>
      <c r="C6" s="344"/>
      <c r="D6" s="506">
        <f t="shared" si="0"/>
        <v>0</v>
      </c>
      <c r="E6" s="12"/>
      <c r="F6" s="78"/>
      <c r="G6" s="12"/>
    </row>
    <row r="7" spans="1:7" ht="12.75">
      <c r="A7" s="76"/>
      <c r="B7" s="507"/>
      <c r="C7" s="344"/>
      <c r="D7" s="506">
        <f t="shared" si="0"/>
        <v>0</v>
      </c>
      <c r="E7" s="12"/>
      <c r="F7" s="78"/>
      <c r="G7" s="12"/>
    </row>
    <row r="8" spans="1:7" ht="12.75">
      <c r="A8" s="76" t="s">
        <v>733</v>
      </c>
      <c r="B8" s="507"/>
      <c r="C8" s="344"/>
      <c r="D8" s="506">
        <f t="shared" si="0"/>
        <v>0</v>
      </c>
      <c r="E8" s="12"/>
      <c r="F8" s="78"/>
      <c r="G8" s="12"/>
    </row>
    <row r="9" spans="1:7" ht="12.75">
      <c r="A9" s="76" t="s">
        <v>734</v>
      </c>
      <c r="B9" s="507"/>
      <c r="C9" s="344"/>
      <c r="D9" s="506">
        <f t="shared" si="0"/>
        <v>0</v>
      </c>
      <c r="E9" s="12"/>
      <c r="F9" s="12"/>
      <c r="G9" s="12"/>
    </row>
    <row r="10" spans="1:7" ht="12.75" customHeight="1" thickBot="1">
      <c r="A10" s="79" t="s">
        <v>736</v>
      </c>
      <c r="B10" s="508"/>
      <c r="C10" s="349"/>
      <c r="D10" s="506">
        <f t="shared" si="0"/>
        <v>0</v>
      </c>
      <c r="E10" s="12"/>
      <c r="F10" s="12"/>
      <c r="G10" s="12"/>
    </row>
    <row r="11" spans="1:7" ht="18.75" customHeight="1" thickBot="1">
      <c r="A11" s="80" t="s">
        <v>504</v>
      </c>
      <c r="B11" s="509">
        <f>SUM(B4:B10)</f>
        <v>0</v>
      </c>
      <c r="C11" s="509">
        <f>SUM(C4:C10)</f>
        <v>0</v>
      </c>
      <c r="D11" s="510">
        <f>SUM(D4:D10)</f>
        <v>0</v>
      </c>
      <c r="E11" s="77"/>
      <c r="F11" s="12"/>
      <c r="G11" s="12"/>
    </row>
    <row r="12" spans="1:7" ht="12.75">
      <c r="A12" s="81"/>
      <c r="B12" s="12"/>
      <c r="C12" s="12"/>
      <c r="D12" s="12"/>
      <c r="E12" s="12"/>
      <c r="F12" s="12"/>
      <c r="G12" s="12"/>
    </row>
    <row r="13" spans="1:7" ht="12.75">
      <c r="A13" s="12" t="s">
        <v>642</v>
      </c>
      <c r="B13" s="28"/>
      <c r="C13" s="28"/>
      <c r="D13" s="28"/>
      <c r="E13" s="12"/>
      <c r="F13" s="12"/>
      <c r="G13" s="12"/>
    </row>
    <row r="14" spans="1:7" ht="12.75">
      <c r="A14" s="987" t="s">
        <v>732</v>
      </c>
      <c r="B14" s="987"/>
      <c r="C14" s="987"/>
      <c r="D14" s="987"/>
      <c r="E14" s="12"/>
      <c r="F14" s="12"/>
      <c r="G14" s="12"/>
    </row>
    <row r="15" spans="1:7" ht="12.75">
      <c r="A15" s="12"/>
      <c r="B15" s="12"/>
      <c r="C15" s="12"/>
      <c r="D15" s="12"/>
      <c r="E15" s="12"/>
      <c r="F15" s="12"/>
      <c r="G15" s="12"/>
    </row>
    <row r="16" spans="1:7" ht="12.75">
      <c r="A16" s="12"/>
      <c r="B16" s="12"/>
      <c r="C16" s="12"/>
      <c r="D16" s="12"/>
      <c r="E16" s="77"/>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118"/>
  <sheetViews>
    <sheetView zoomScalePageLayoutView="0" workbookViewId="0" topLeftCell="A1">
      <selection activeCell="A2" sqref="A2"/>
    </sheetView>
  </sheetViews>
  <sheetFormatPr defaultColWidth="9.140625" defaultRowHeight="15"/>
  <cols>
    <col min="1" max="1" width="46.57421875" style="241" customWidth="1"/>
    <col min="2" max="2" width="4.421875" style="241" customWidth="1"/>
    <col min="3" max="3" width="14.140625" style="241" customWidth="1"/>
    <col min="4" max="4" width="13.421875" style="241" customWidth="1"/>
    <col min="5" max="5" width="12.8515625" style="241" customWidth="1"/>
    <col min="6" max="6" width="13.57421875" style="241" customWidth="1"/>
    <col min="7" max="16384" width="9.140625" style="241" customWidth="1"/>
  </cols>
  <sheetData>
    <row r="1" ht="15.75">
      <c r="A1" s="92" t="s">
        <v>848</v>
      </c>
    </row>
    <row r="2" ht="15.75" thickBot="1"/>
    <row r="3" spans="1:6" s="639" customFormat="1" ht="24" customHeight="1" thickBot="1">
      <c r="A3" s="925" t="s">
        <v>1003</v>
      </c>
      <c r="B3" s="926" t="s">
        <v>479</v>
      </c>
      <c r="C3" s="927" t="s">
        <v>1004</v>
      </c>
      <c r="D3" s="927" t="s">
        <v>1005</v>
      </c>
      <c r="E3" s="927" t="s">
        <v>1006</v>
      </c>
      <c r="F3" s="927" t="s">
        <v>1007</v>
      </c>
    </row>
    <row r="4" spans="1:6" ht="12.75" customHeight="1" thickBot="1">
      <c r="A4" s="928" t="s">
        <v>1008</v>
      </c>
      <c r="B4" s="929" t="s">
        <v>1009</v>
      </c>
      <c r="C4" s="930"/>
      <c r="D4" s="930"/>
      <c r="E4" s="930">
        <f>SUM(D4-C4)</f>
        <v>0</v>
      </c>
      <c r="F4" s="930"/>
    </row>
    <row r="5" spans="1:6" ht="12.75" customHeight="1">
      <c r="A5" s="931" t="s">
        <v>1010</v>
      </c>
      <c r="B5" s="932" t="s">
        <v>1011</v>
      </c>
      <c r="C5" s="933"/>
      <c r="D5" s="933"/>
      <c r="E5" s="933">
        <f aca="true" t="shared" si="0" ref="E5:E69">SUM(D5-C5)</f>
        <v>0</v>
      </c>
      <c r="F5" s="933"/>
    </row>
    <row r="6" spans="1:6" ht="12.75" customHeight="1">
      <c r="A6" s="934" t="s">
        <v>1012</v>
      </c>
      <c r="B6" s="935" t="s">
        <v>1013</v>
      </c>
      <c r="C6" s="936"/>
      <c r="D6" s="936"/>
      <c r="E6" s="936">
        <f t="shared" si="0"/>
        <v>0</v>
      </c>
      <c r="F6" s="936"/>
    </row>
    <row r="7" spans="1:6" ht="12.75" customHeight="1">
      <c r="A7" s="934" t="s">
        <v>1014</v>
      </c>
      <c r="B7" s="935" t="s">
        <v>1015</v>
      </c>
      <c r="C7" s="936"/>
      <c r="D7" s="936"/>
      <c r="E7" s="936">
        <f t="shared" si="0"/>
        <v>0</v>
      </c>
      <c r="F7" s="936"/>
    </row>
    <row r="8" spans="1:6" ht="12.75" customHeight="1">
      <c r="A8" s="934" t="s">
        <v>1016</v>
      </c>
      <c r="B8" s="935" t="s">
        <v>1017</v>
      </c>
      <c r="C8" s="936"/>
      <c r="D8" s="936"/>
      <c r="E8" s="936">
        <f t="shared" si="0"/>
        <v>0</v>
      </c>
      <c r="F8" s="936"/>
    </row>
    <row r="9" spans="1:6" ht="12.75" customHeight="1">
      <c r="A9" s="934" t="s">
        <v>1018</v>
      </c>
      <c r="B9" s="935" t="s">
        <v>1019</v>
      </c>
      <c r="C9" s="936"/>
      <c r="D9" s="936"/>
      <c r="E9" s="936">
        <f t="shared" si="0"/>
        <v>0</v>
      </c>
      <c r="F9" s="936"/>
    </row>
    <row r="10" spans="1:6" ht="12.75" customHeight="1">
      <c r="A10" s="934" t="s">
        <v>1020</v>
      </c>
      <c r="B10" s="935" t="s">
        <v>1021</v>
      </c>
      <c r="C10" s="936"/>
      <c r="D10" s="936"/>
      <c r="E10" s="936">
        <f t="shared" si="0"/>
        <v>0</v>
      </c>
      <c r="F10" s="936"/>
    </row>
    <row r="11" spans="1:6" ht="12.75" customHeight="1">
      <c r="A11" s="934" t="s">
        <v>1022</v>
      </c>
      <c r="B11" s="935" t="s">
        <v>1023</v>
      </c>
      <c r="C11" s="936"/>
      <c r="D11" s="936"/>
      <c r="E11" s="936">
        <f t="shared" si="0"/>
        <v>0</v>
      </c>
      <c r="F11" s="936"/>
    </row>
    <row r="12" spans="1:6" ht="12.75" customHeight="1">
      <c r="A12" s="934" t="s">
        <v>1024</v>
      </c>
      <c r="B12" s="935" t="s">
        <v>1025</v>
      </c>
      <c r="C12" s="936"/>
      <c r="D12" s="936"/>
      <c r="E12" s="936">
        <f t="shared" si="0"/>
        <v>0</v>
      </c>
      <c r="F12" s="936"/>
    </row>
    <row r="13" spans="1:6" ht="12.75" customHeight="1">
      <c r="A13" s="934" t="s">
        <v>1026</v>
      </c>
      <c r="B13" s="935" t="s">
        <v>1027</v>
      </c>
      <c r="C13" s="936"/>
      <c r="D13" s="936"/>
      <c r="E13" s="936">
        <f t="shared" si="0"/>
        <v>0</v>
      </c>
      <c r="F13" s="936"/>
    </row>
    <row r="14" spans="1:6" ht="12.75" customHeight="1">
      <c r="A14" s="934" t="s">
        <v>1028</v>
      </c>
      <c r="B14" s="935" t="s">
        <v>1029</v>
      </c>
      <c r="C14" s="936"/>
      <c r="D14" s="936"/>
      <c r="E14" s="936">
        <f t="shared" si="0"/>
        <v>0</v>
      </c>
      <c r="F14" s="936"/>
    </row>
    <row r="15" spans="1:6" ht="12.75" customHeight="1">
      <c r="A15" s="934" t="s">
        <v>1030</v>
      </c>
      <c r="B15" s="935" t="s">
        <v>8</v>
      </c>
      <c r="C15" s="936"/>
      <c r="D15" s="936"/>
      <c r="E15" s="936">
        <f t="shared" si="0"/>
        <v>0</v>
      </c>
      <c r="F15" s="936"/>
    </row>
    <row r="16" spans="1:6" ht="12.75" customHeight="1">
      <c r="A16" s="934" t="s">
        <v>1031</v>
      </c>
      <c r="B16" s="935" t="s">
        <v>11</v>
      </c>
      <c r="C16" s="936"/>
      <c r="D16" s="936"/>
      <c r="E16" s="936">
        <f t="shared" si="0"/>
        <v>0</v>
      </c>
      <c r="F16" s="936"/>
    </row>
    <row r="17" spans="1:6" ht="12.75" customHeight="1">
      <c r="A17" s="934" t="s">
        <v>1032</v>
      </c>
      <c r="B17" s="935" t="s">
        <v>14</v>
      </c>
      <c r="C17" s="936"/>
      <c r="D17" s="936"/>
      <c r="E17" s="936">
        <f t="shared" si="0"/>
        <v>0</v>
      </c>
      <c r="F17" s="936"/>
    </row>
    <row r="18" spans="1:6" ht="12.75" customHeight="1">
      <c r="A18" s="934" t="s">
        <v>1033</v>
      </c>
      <c r="B18" s="935" t="s">
        <v>1034</v>
      </c>
      <c r="C18" s="936"/>
      <c r="D18" s="936"/>
      <c r="E18" s="936">
        <f t="shared" si="0"/>
        <v>0</v>
      </c>
      <c r="F18" s="936"/>
    </row>
    <row r="19" spans="1:6" ht="12.75" customHeight="1">
      <c r="A19" s="934" t="s">
        <v>1035</v>
      </c>
      <c r="B19" s="935" t="s">
        <v>1036</v>
      </c>
      <c r="C19" s="936"/>
      <c r="D19" s="936"/>
      <c r="E19" s="936">
        <f t="shared" si="0"/>
        <v>0</v>
      </c>
      <c r="F19" s="936"/>
    </row>
    <row r="20" spans="1:6" ht="12.75" customHeight="1">
      <c r="A20" s="934" t="s">
        <v>1037</v>
      </c>
      <c r="B20" s="935" t="s">
        <v>1038</v>
      </c>
      <c r="C20" s="936"/>
      <c r="D20" s="936"/>
      <c r="E20" s="936">
        <f t="shared" si="0"/>
        <v>0</v>
      </c>
      <c r="F20" s="936"/>
    </row>
    <row r="21" spans="1:6" ht="12.75" customHeight="1">
      <c r="A21" s="934" t="s">
        <v>1039</v>
      </c>
      <c r="B21" s="935" t="s">
        <v>17</v>
      </c>
      <c r="C21" s="936"/>
      <c r="D21" s="936"/>
      <c r="E21" s="936">
        <f t="shared" si="0"/>
        <v>0</v>
      </c>
      <c r="F21" s="936"/>
    </row>
    <row r="22" spans="1:6" ht="12.75" customHeight="1">
      <c r="A22" s="934" t="s">
        <v>1040</v>
      </c>
      <c r="B22" s="935" t="s">
        <v>20</v>
      </c>
      <c r="C22" s="936"/>
      <c r="D22" s="936"/>
      <c r="E22" s="936">
        <f t="shared" si="0"/>
        <v>0</v>
      </c>
      <c r="F22" s="936"/>
    </row>
    <row r="23" spans="1:6" ht="12.75" customHeight="1">
      <c r="A23" s="934" t="s">
        <v>1041</v>
      </c>
      <c r="B23" s="935" t="s">
        <v>1042</v>
      </c>
      <c r="C23" s="936"/>
      <c r="D23" s="936"/>
      <c r="E23" s="936">
        <f t="shared" si="0"/>
        <v>0</v>
      </c>
      <c r="F23" s="936"/>
    </row>
    <row r="24" spans="1:6" ht="12.75" customHeight="1">
      <c r="A24" s="934" t="s">
        <v>1043</v>
      </c>
      <c r="B24" s="935" t="s">
        <v>38</v>
      </c>
      <c r="C24" s="936"/>
      <c r="D24" s="936"/>
      <c r="E24" s="936">
        <f t="shared" si="0"/>
        <v>0</v>
      </c>
      <c r="F24" s="936"/>
    </row>
    <row r="25" spans="1:6" ht="12.75" customHeight="1">
      <c r="A25" s="934" t="s">
        <v>1044</v>
      </c>
      <c r="B25" s="935" t="s">
        <v>41</v>
      </c>
      <c r="C25" s="936"/>
      <c r="D25" s="936"/>
      <c r="E25" s="936">
        <f t="shared" si="0"/>
        <v>0</v>
      </c>
      <c r="F25" s="936"/>
    </row>
    <row r="26" spans="1:6" ht="12.75" customHeight="1">
      <c r="A26" s="934" t="s">
        <v>1045</v>
      </c>
      <c r="B26" s="935" t="s">
        <v>1046</v>
      </c>
      <c r="C26" s="936"/>
      <c r="D26" s="936"/>
      <c r="E26" s="936">
        <f t="shared" si="0"/>
        <v>0</v>
      </c>
      <c r="F26" s="936"/>
    </row>
    <row r="27" spans="1:6" ht="12.75" customHeight="1">
      <c r="A27" s="934" t="s">
        <v>1047</v>
      </c>
      <c r="B27" s="935" t="s">
        <v>1048</v>
      </c>
      <c r="C27" s="936"/>
      <c r="D27" s="936"/>
      <c r="E27" s="936">
        <f t="shared" si="0"/>
        <v>0</v>
      </c>
      <c r="F27" s="936"/>
    </row>
    <row r="28" spans="1:6" ht="12.75" customHeight="1">
      <c r="A28" s="934" t="s">
        <v>1049</v>
      </c>
      <c r="B28" s="935" t="s">
        <v>44</v>
      </c>
      <c r="C28" s="936"/>
      <c r="D28" s="936"/>
      <c r="E28" s="936">
        <f t="shared" si="0"/>
        <v>0</v>
      </c>
      <c r="F28" s="936"/>
    </row>
    <row r="29" spans="1:6" ht="12.75" customHeight="1">
      <c r="A29" s="934" t="s">
        <v>1050</v>
      </c>
      <c r="B29" s="935" t="s">
        <v>47</v>
      </c>
      <c r="C29" s="936"/>
      <c r="D29" s="936"/>
      <c r="E29" s="936">
        <f t="shared" si="0"/>
        <v>0</v>
      </c>
      <c r="F29" s="936"/>
    </row>
    <row r="30" spans="1:6" ht="12.75" customHeight="1">
      <c r="A30" s="934" t="s">
        <v>1051</v>
      </c>
      <c r="B30" s="935" t="s">
        <v>1052</v>
      </c>
      <c r="C30" s="936"/>
      <c r="D30" s="936"/>
      <c r="E30" s="936">
        <f t="shared" si="0"/>
        <v>0</v>
      </c>
      <c r="F30" s="936"/>
    </row>
    <row r="31" spans="1:6" ht="12.75" customHeight="1">
      <c r="A31" s="934" t="s">
        <v>1053</v>
      </c>
      <c r="B31" s="935" t="s">
        <v>50</v>
      </c>
      <c r="C31" s="936"/>
      <c r="D31" s="936"/>
      <c r="E31" s="936">
        <f t="shared" si="0"/>
        <v>0</v>
      </c>
      <c r="F31" s="936"/>
    </row>
    <row r="32" spans="1:6" ht="12.75" customHeight="1">
      <c r="A32" s="934" t="s">
        <v>1054</v>
      </c>
      <c r="B32" s="935" t="s">
        <v>53</v>
      </c>
      <c r="C32" s="936"/>
      <c r="D32" s="936"/>
      <c r="E32" s="936">
        <f t="shared" si="0"/>
        <v>0</v>
      </c>
      <c r="F32" s="936"/>
    </row>
    <row r="33" spans="1:6" ht="12.75" customHeight="1">
      <c r="A33" s="934" t="s">
        <v>1055</v>
      </c>
      <c r="B33" s="935" t="s">
        <v>1056</v>
      </c>
      <c r="C33" s="936"/>
      <c r="D33" s="936"/>
      <c r="E33" s="936">
        <f t="shared" si="0"/>
        <v>0</v>
      </c>
      <c r="F33" s="936"/>
    </row>
    <row r="34" spans="1:6" ht="12.75" customHeight="1">
      <c r="A34" s="934" t="s">
        <v>1057</v>
      </c>
      <c r="B34" s="935" t="s">
        <v>32</v>
      </c>
      <c r="C34" s="936"/>
      <c r="D34" s="936"/>
      <c r="E34" s="936">
        <f t="shared" si="0"/>
        <v>0</v>
      </c>
      <c r="F34" s="936"/>
    </row>
    <row r="35" spans="1:6" ht="12.75" customHeight="1">
      <c r="A35" s="934" t="s">
        <v>1058</v>
      </c>
      <c r="B35" s="935" t="s">
        <v>35</v>
      </c>
      <c r="C35" s="936"/>
      <c r="D35" s="936"/>
      <c r="E35" s="936">
        <f t="shared" si="0"/>
        <v>0</v>
      </c>
      <c r="F35" s="936"/>
    </row>
    <row r="36" spans="1:6" ht="12.75" customHeight="1">
      <c r="A36" s="934" t="s">
        <v>1059</v>
      </c>
      <c r="B36" s="935" t="s">
        <v>1060</v>
      </c>
      <c r="C36" s="936"/>
      <c r="D36" s="936"/>
      <c r="E36" s="936">
        <f t="shared" si="0"/>
        <v>0</v>
      </c>
      <c r="F36" s="936"/>
    </row>
    <row r="37" spans="1:6" ht="12.75" customHeight="1">
      <c r="A37" s="934" t="s">
        <v>1061</v>
      </c>
      <c r="B37" s="935" t="s">
        <v>1062</v>
      </c>
      <c r="C37" s="936"/>
      <c r="D37" s="936"/>
      <c r="E37" s="936">
        <f t="shared" si="0"/>
        <v>0</v>
      </c>
      <c r="F37" s="936"/>
    </row>
    <row r="38" spans="1:6" ht="12.75" customHeight="1">
      <c r="A38" s="934" t="s">
        <v>1063</v>
      </c>
      <c r="B38" s="935" t="s">
        <v>1064</v>
      </c>
      <c r="C38" s="936"/>
      <c r="D38" s="936"/>
      <c r="E38" s="936">
        <f t="shared" si="0"/>
        <v>0</v>
      </c>
      <c r="F38" s="936"/>
    </row>
    <row r="39" spans="1:6" ht="12.75" customHeight="1">
      <c r="A39" s="934" t="s">
        <v>1065</v>
      </c>
      <c r="B39" s="935" t="s">
        <v>1066</v>
      </c>
      <c r="C39" s="936"/>
      <c r="D39" s="936"/>
      <c r="E39" s="936">
        <f t="shared" si="0"/>
        <v>0</v>
      </c>
      <c r="F39" s="936"/>
    </row>
    <row r="40" spans="1:6" ht="12.75" customHeight="1">
      <c r="A40" s="934" t="s">
        <v>1067</v>
      </c>
      <c r="B40" s="935" t="s">
        <v>1068</v>
      </c>
      <c r="C40" s="936"/>
      <c r="D40" s="936"/>
      <c r="E40" s="936">
        <f t="shared" si="0"/>
        <v>0</v>
      </c>
      <c r="F40" s="936"/>
    </row>
    <row r="41" spans="1:6" ht="12.75" customHeight="1">
      <c r="A41" s="934" t="s">
        <v>1069</v>
      </c>
      <c r="B41" s="935" t="s">
        <v>1070</v>
      </c>
      <c r="C41" s="936"/>
      <c r="D41" s="936"/>
      <c r="E41" s="936">
        <f t="shared" si="0"/>
        <v>0</v>
      </c>
      <c r="F41" s="936"/>
    </row>
    <row r="42" spans="1:6" ht="12.75" customHeight="1">
      <c r="A42" s="934" t="s">
        <v>1071</v>
      </c>
      <c r="B42" s="935" t="s">
        <v>1072</v>
      </c>
      <c r="C42" s="936"/>
      <c r="D42" s="936"/>
      <c r="E42" s="936">
        <f t="shared" si="0"/>
        <v>0</v>
      </c>
      <c r="F42" s="936"/>
    </row>
    <row r="43" spans="1:6" ht="12.75" customHeight="1">
      <c r="A43" s="934" t="s">
        <v>1073</v>
      </c>
      <c r="B43" s="935" t="s">
        <v>1074</v>
      </c>
      <c r="C43" s="936"/>
      <c r="D43" s="936"/>
      <c r="E43" s="936">
        <f t="shared" si="0"/>
        <v>0</v>
      </c>
      <c r="F43" s="936"/>
    </row>
    <row r="44" spans="1:6" ht="12.75" customHeight="1">
      <c r="A44" s="934" t="s">
        <v>1075</v>
      </c>
      <c r="B44" s="935" t="s">
        <v>23</v>
      </c>
      <c r="C44" s="936"/>
      <c r="D44" s="936"/>
      <c r="E44" s="936">
        <f t="shared" si="0"/>
        <v>0</v>
      </c>
      <c r="F44" s="936"/>
    </row>
    <row r="45" spans="1:6" ht="12.75" customHeight="1">
      <c r="A45" s="934" t="s">
        <v>1076</v>
      </c>
      <c r="B45" s="935" t="s">
        <v>56</v>
      </c>
      <c r="C45" s="936"/>
      <c r="D45" s="936"/>
      <c r="E45" s="936">
        <f t="shared" si="0"/>
        <v>0</v>
      </c>
      <c r="F45" s="936"/>
    </row>
    <row r="46" spans="1:6" ht="12.75" customHeight="1">
      <c r="A46" s="934" t="s">
        <v>1077</v>
      </c>
      <c r="B46" s="935" t="s">
        <v>82</v>
      </c>
      <c r="C46" s="936"/>
      <c r="D46" s="936"/>
      <c r="E46" s="936">
        <f t="shared" si="0"/>
        <v>0</v>
      </c>
      <c r="F46" s="936"/>
    </row>
    <row r="47" spans="1:6" ht="12.75" customHeight="1">
      <c r="A47" s="934" t="s">
        <v>1078</v>
      </c>
      <c r="B47" s="935" t="s">
        <v>1079</v>
      </c>
      <c r="C47" s="936"/>
      <c r="D47" s="936"/>
      <c r="E47" s="936">
        <f t="shared" si="0"/>
        <v>0</v>
      </c>
      <c r="F47" s="936"/>
    </row>
    <row r="48" spans="1:6" ht="12.75" customHeight="1">
      <c r="A48" s="934" t="s">
        <v>1080</v>
      </c>
      <c r="B48" s="935" t="s">
        <v>1081</v>
      </c>
      <c r="C48" s="936"/>
      <c r="D48" s="936"/>
      <c r="E48" s="936">
        <f t="shared" si="0"/>
        <v>0</v>
      </c>
      <c r="F48" s="936"/>
    </row>
    <row r="49" spans="1:6" ht="12.75" customHeight="1">
      <c r="A49" s="934" t="s">
        <v>1039</v>
      </c>
      <c r="B49" s="935" t="s">
        <v>1082</v>
      </c>
      <c r="C49" s="936"/>
      <c r="D49" s="936"/>
      <c r="E49" s="936">
        <f t="shared" si="0"/>
        <v>0</v>
      </c>
      <c r="F49" s="936"/>
    </row>
    <row r="50" spans="1:6" ht="12.75" customHeight="1">
      <c r="A50" s="934" t="s">
        <v>1083</v>
      </c>
      <c r="B50" s="935" t="s">
        <v>1084</v>
      </c>
      <c r="C50" s="936"/>
      <c r="D50" s="936"/>
      <c r="E50" s="936">
        <f t="shared" si="0"/>
        <v>0</v>
      </c>
      <c r="F50" s="936"/>
    </row>
    <row r="51" spans="1:6" ht="12.75" customHeight="1">
      <c r="A51" s="934" t="s">
        <v>1041</v>
      </c>
      <c r="B51" s="935" t="s">
        <v>1085</v>
      </c>
      <c r="C51" s="936"/>
      <c r="D51" s="936"/>
      <c r="E51" s="936">
        <f t="shared" si="0"/>
        <v>0</v>
      </c>
      <c r="F51" s="936"/>
    </row>
    <row r="52" spans="1:6" ht="12.75" customHeight="1">
      <c r="A52" s="934" t="s">
        <v>1043</v>
      </c>
      <c r="B52" s="935" t="s">
        <v>1086</v>
      </c>
      <c r="C52" s="936"/>
      <c r="D52" s="936"/>
      <c r="E52" s="936">
        <f t="shared" si="0"/>
        <v>0</v>
      </c>
      <c r="F52" s="936"/>
    </row>
    <row r="53" spans="1:6" ht="12.75" customHeight="1">
      <c r="A53" s="934" t="s">
        <v>1087</v>
      </c>
      <c r="B53" s="935" t="s">
        <v>1088</v>
      </c>
      <c r="C53" s="936"/>
      <c r="D53" s="936"/>
      <c r="E53" s="936">
        <f t="shared" si="0"/>
        <v>0</v>
      </c>
      <c r="F53" s="936"/>
    </row>
    <row r="54" spans="1:6" ht="12.75" customHeight="1">
      <c r="A54" s="934" t="s">
        <v>1089</v>
      </c>
      <c r="B54" s="935" t="s">
        <v>26</v>
      </c>
      <c r="C54" s="936"/>
      <c r="D54" s="936"/>
      <c r="E54" s="936">
        <f t="shared" si="0"/>
        <v>0</v>
      </c>
      <c r="F54" s="936"/>
    </row>
    <row r="55" spans="1:6" ht="12.75" customHeight="1">
      <c r="A55" s="934" t="s">
        <v>1035</v>
      </c>
      <c r="B55" s="935" t="s">
        <v>59</v>
      </c>
      <c r="C55" s="936"/>
      <c r="D55" s="936"/>
      <c r="E55" s="936">
        <f t="shared" si="0"/>
        <v>0</v>
      </c>
      <c r="F55" s="936"/>
    </row>
    <row r="56" spans="1:6" ht="12.75" customHeight="1">
      <c r="A56" s="934" t="s">
        <v>1090</v>
      </c>
      <c r="B56" s="935" t="s">
        <v>1091</v>
      </c>
      <c r="C56" s="936"/>
      <c r="D56" s="936"/>
      <c r="E56" s="936">
        <f t="shared" si="0"/>
        <v>0</v>
      </c>
      <c r="F56" s="936"/>
    </row>
    <row r="57" spans="1:6" ht="12.75" customHeight="1">
      <c r="A57" s="934" t="s">
        <v>1092</v>
      </c>
      <c r="B57" s="935" t="s">
        <v>1093</v>
      </c>
      <c r="C57" s="936"/>
      <c r="D57" s="936"/>
      <c r="E57" s="936">
        <f t="shared" si="0"/>
        <v>0</v>
      </c>
      <c r="F57" s="936"/>
    </row>
    <row r="58" spans="1:6" ht="12.75" customHeight="1" thickBot="1">
      <c r="A58" s="937" t="s">
        <v>1094</v>
      </c>
      <c r="B58" s="938" t="s">
        <v>1095</v>
      </c>
      <c r="C58" s="939"/>
      <c r="D58" s="939"/>
      <c r="E58" s="939">
        <f t="shared" si="0"/>
        <v>0</v>
      </c>
      <c r="F58" s="939"/>
    </row>
    <row r="59" spans="1:6" ht="12.75" customHeight="1" thickBot="1">
      <c r="A59" s="928" t="s">
        <v>1096</v>
      </c>
      <c r="B59" s="929" t="s">
        <v>1097</v>
      </c>
      <c r="C59" s="930"/>
      <c r="D59" s="930"/>
      <c r="E59" s="930">
        <f t="shared" si="0"/>
        <v>0</v>
      </c>
      <c r="F59" s="930"/>
    </row>
    <row r="60" spans="1:6" ht="12.75" customHeight="1">
      <c r="A60" s="988"/>
      <c r="B60" s="989"/>
      <c r="C60" s="989"/>
      <c r="D60" s="989"/>
      <c r="E60" s="989"/>
      <c r="F60" s="990"/>
    </row>
    <row r="61" spans="1:6" ht="12.75" customHeight="1">
      <c r="A61" s="931" t="s">
        <v>1098</v>
      </c>
      <c r="B61" s="932" t="s">
        <v>1099</v>
      </c>
      <c r="C61" s="933"/>
      <c r="D61" s="933"/>
      <c r="E61" s="933">
        <f t="shared" si="0"/>
        <v>0</v>
      </c>
      <c r="F61" s="933"/>
    </row>
    <row r="62" spans="1:6" ht="12.75" customHeight="1">
      <c r="A62" s="934" t="s">
        <v>1100</v>
      </c>
      <c r="B62" s="935" t="s">
        <v>1101</v>
      </c>
      <c r="C62" s="936"/>
      <c r="D62" s="936"/>
      <c r="E62" s="936">
        <f t="shared" si="0"/>
        <v>0</v>
      </c>
      <c r="F62" s="936"/>
    </row>
    <row r="63" spans="1:6" ht="12.75" customHeight="1">
      <c r="A63" s="934" t="s">
        <v>1102</v>
      </c>
      <c r="B63" s="935" t="s">
        <v>1103</v>
      </c>
      <c r="C63" s="936"/>
      <c r="D63" s="936"/>
      <c r="E63" s="936">
        <f t="shared" si="0"/>
        <v>0</v>
      </c>
      <c r="F63" s="936"/>
    </row>
    <row r="64" spans="1:6" ht="12.75" customHeight="1">
      <c r="A64" s="934" t="s">
        <v>1104</v>
      </c>
      <c r="B64" s="935" t="s">
        <v>1105</v>
      </c>
      <c r="C64" s="936"/>
      <c r="D64" s="936"/>
      <c r="E64" s="936">
        <f t="shared" si="0"/>
        <v>0</v>
      </c>
      <c r="F64" s="936"/>
    </row>
    <row r="65" spans="1:6" ht="12.75" customHeight="1">
      <c r="A65" s="934" t="s">
        <v>1106</v>
      </c>
      <c r="B65" s="935" t="s">
        <v>65</v>
      </c>
      <c r="C65" s="936"/>
      <c r="D65" s="936"/>
      <c r="E65" s="936">
        <f t="shared" si="0"/>
        <v>0</v>
      </c>
      <c r="F65" s="936"/>
    </row>
    <row r="66" spans="1:6" ht="12.75" customHeight="1">
      <c r="A66" s="934" t="s">
        <v>1107</v>
      </c>
      <c r="B66" s="935" t="s">
        <v>68</v>
      </c>
      <c r="C66" s="936"/>
      <c r="D66" s="936"/>
      <c r="E66" s="936">
        <f t="shared" si="0"/>
        <v>0</v>
      </c>
      <c r="F66" s="936"/>
    </row>
    <row r="67" spans="1:6" ht="12.75" customHeight="1">
      <c r="A67" s="934" t="s">
        <v>1108</v>
      </c>
      <c r="B67" s="935" t="s">
        <v>71</v>
      </c>
      <c r="C67" s="936"/>
      <c r="D67" s="936"/>
      <c r="E67" s="936">
        <f t="shared" si="0"/>
        <v>0</v>
      </c>
      <c r="F67" s="936"/>
    </row>
    <row r="68" spans="1:6" ht="12.75" customHeight="1">
      <c r="A68" s="934" t="s">
        <v>1109</v>
      </c>
      <c r="B68" s="935" t="s">
        <v>1110</v>
      </c>
      <c r="C68" s="936"/>
      <c r="D68" s="936"/>
      <c r="E68" s="936">
        <f t="shared" si="0"/>
        <v>0</v>
      </c>
      <c r="F68" s="936"/>
    </row>
    <row r="69" spans="1:6" ht="12.75" customHeight="1">
      <c r="A69" s="934" t="s">
        <v>1111</v>
      </c>
      <c r="B69" s="935" t="s">
        <v>1112</v>
      </c>
      <c r="C69" s="936"/>
      <c r="D69" s="936"/>
      <c r="E69" s="936">
        <f t="shared" si="0"/>
        <v>0</v>
      </c>
      <c r="F69" s="936"/>
    </row>
    <row r="70" spans="1:6" ht="12.75" customHeight="1">
      <c r="A70" s="934" t="s">
        <v>1113</v>
      </c>
      <c r="B70" s="935" t="s">
        <v>74</v>
      </c>
      <c r="C70" s="936"/>
      <c r="D70" s="936"/>
      <c r="E70" s="936">
        <f aca="true" t="shared" si="1" ref="E70:E118">SUM(D70-C70)</f>
        <v>0</v>
      </c>
      <c r="F70" s="936"/>
    </row>
    <row r="71" spans="1:6" ht="12.75" customHeight="1">
      <c r="A71" s="934" t="s">
        <v>1114</v>
      </c>
      <c r="B71" s="935" t="s">
        <v>77</v>
      </c>
      <c r="C71" s="936"/>
      <c r="D71" s="936"/>
      <c r="E71" s="936">
        <f t="shared" si="1"/>
        <v>0</v>
      </c>
      <c r="F71" s="936"/>
    </row>
    <row r="72" spans="1:6" ht="12.75" customHeight="1">
      <c r="A72" s="934" t="s">
        <v>1115</v>
      </c>
      <c r="B72" s="935" t="s">
        <v>1116</v>
      </c>
      <c r="C72" s="936"/>
      <c r="D72" s="936"/>
      <c r="E72" s="936">
        <f t="shared" si="1"/>
        <v>0</v>
      </c>
      <c r="F72" s="936"/>
    </row>
    <row r="73" spans="1:6" ht="12.75" customHeight="1">
      <c r="A73" s="934" t="s">
        <v>1117</v>
      </c>
      <c r="B73" s="935" t="s">
        <v>80</v>
      </c>
      <c r="C73" s="936"/>
      <c r="D73" s="936"/>
      <c r="E73" s="936">
        <f t="shared" si="1"/>
        <v>0</v>
      </c>
      <c r="F73" s="936"/>
    </row>
    <row r="74" spans="1:6" ht="12.75" customHeight="1">
      <c r="A74" s="934" t="s">
        <v>1118</v>
      </c>
      <c r="B74" s="935" t="s">
        <v>1119</v>
      </c>
      <c r="C74" s="936"/>
      <c r="D74" s="936"/>
      <c r="E74" s="936">
        <f t="shared" si="1"/>
        <v>0</v>
      </c>
      <c r="F74" s="936"/>
    </row>
    <row r="75" spans="1:6" ht="12.75" customHeight="1">
      <c r="A75" s="934" t="s">
        <v>1120</v>
      </c>
      <c r="B75" s="935" t="s">
        <v>1121</v>
      </c>
      <c r="C75" s="936"/>
      <c r="D75" s="936"/>
      <c r="E75" s="936">
        <f t="shared" si="1"/>
        <v>0</v>
      </c>
      <c r="F75" s="936"/>
    </row>
    <row r="76" spans="1:6" ht="12.75" customHeight="1">
      <c r="A76" s="934" t="s">
        <v>1122</v>
      </c>
      <c r="B76" s="935" t="s">
        <v>88</v>
      </c>
      <c r="C76" s="936"/>
      <c r="D76" s="936"/>
      <c r="E76" s="936">
        <f t="shared" si="1"/>
        <v>0</v>
      </c>
      <c r="F76" s="936"/>
    </row>
    <row r="77" spans="1:6" ht="12.75" customHeight="1">
      <c r="A77" s="934" t="s">
        <v>1123</v>
      </c>
      <c r="B77" s="935" t="s">
        <v>91</v>
      </c>
      <c r="C77" s="936"/>
      <c r="D77" s="936"/>
      <c r="E77" s="936">
        <f t="shared" si="1"/>
        <v>0</v>
      </c>
      <c r="F77" s="936"/>
    </row>
    <row r="78" spans="1:6" ht="12.75" customHeight="1">
      <c r="A78" s="934" t="s">
        <v>1124</v>
      </c>
      <c r="B78" s="935" t="s">
        <v>94</v>
      </c>
      <c r="C78" s="936"/>
      <c r="D78" s="936"/>
      <c r="E78" s="936">
        <f t="shared" si="1"/>
        <v>0</v>
      </c>
      <c r="F78" s="936"/>
    </row>
    <row r="79" spans="1:6" ht="12.75" customHeight="1">
      <c r="A79" s="934" t="s">
        <v>1125</v>
      </c>
      <c r="B79" s="935" t="s">
        <v>1126</v>
      </c>
      <c r="C79" s="936"/>
      <c r="D79" s="936"/>
      <c r="E79" s="936">
        <f t="shared" si="1"/>
        <v>0</v>
      </c>
      <c r="F79" s="936"/>
    </row>
    <row r="80" spans="1:6" ht="12.75" customHeight="1">
      <c r="A80" s="934" t="s">
        <v>1127</v>
      </c>
      <c r="B80" s="935" t="s">
        <v>1128</v>
      </c>
      <c r="C80" s="936"/>
      <c r="D80" s="936"/>
      <c r="E80" s="936">
        <f t="shared" si="1"/>
        <v>0</v>
      </c>
      <c r="F80" s="936"/>
    </row>
    <row r="81" spans="1:6" ht="12.75" customHeight="1">
      <c r="A81" s="934" t="s">
        <v>1129</v>
      </c>
      <c r="B81" s="935" t="s">
        <v>1130</v>
      </c>
      <c r="C81" s="936"/>
      <c r="D81" s="936"/>
      <c r="E81" s="936">
        <f t="shared" si="1"/>
        <v>0</v>
      </c>
      <c r="F81" s="936"/>
    </row>
    <row r="82" spans="1:6" ht="12.75" customHeight="1">
      <c r="A82" s="934" t="s">
        <v>1131</v>
      </c>
      <c r="B82" s="935" t="s">
        <v>97</v>
      </c>
      <c r="C82" s="936"/>
      <c r="D82" s="936"/>
      <c r="E82" s="936">
        <f t="shared" si="1"/>
        <v>0</v>
      </c>
      <c r="F82" s="936"/>
    </row>
    <row r="83" spans="1:6" ht="12.75" customHeight="1">
      <c r="A83" s="934" t="s">
        <v>1132</v>
      </c>
      <c r="B83" s="935" t="s">
        <v>100</v>
      </c>
      <c r="C83" s="936"/>
      <c r="D83" s="936"/>
      <c r="E83" s="936">
        <f t="shared" si="1"/>
        <v>0</v>
      </c>
      <c r="F83" s="936"/>
    </row>
    <row r="84" spans="1:6" ht="12.75" customHeight="1">
      <c r="A84" s="934" t="s">
        <v>1133</v>
      </c>
      <c r="B84" s="935" t="s">
        <v>1134</v>
      </c>
      <c r="C84" s="936"/>
      <c r="D84" s="936"/>
      <c r="E84" s="936">
        <f t="shared" si="1"/>
        <v>0</v>
      </c>
      <c r="F84" s="936"/>
    </row>
    <row r="85" spans="1:6" ht="12.75" customHeight="1">
      <c r="A85" s="934" t="s">
        <v>1135</v>
      </c>
      <c r="B85" s="935" t="s">
        <v>103</v>
      </c>
      <c r="C85" s="936"/>
      <c r="D85" s="936"/>
      <c r="E85" s="936">
        <f t="shared" si="1"/>
        <v>0</v>
      </c>
      <c r="F85" s="936"/>
    </row>
    <row r="86" spans="1:6" ht="12.75" customHeight="1">
      <c r="A86" s="934" t="s">
        <v>1111</v>
      </c>
      <c r="B86" s="935" t="s">
        <v>106</v>
      </c>
      <c r="C86" s="936"/>
      <c r="D86" s="936"/>
      <c r="E86" s="936">
        <f t="shared" si="1"/>
        <v>0</v>
      </c>
      <c r="F86" s="936"/>
    </row>
    <row r="87" spans="1:6" ht="12.75" customHeight="1">
      <c r="A87" s="934" t="s">
        <v>1136</v>
      </c>
      <c r="B87" s="935" t="s">
        <v>1137</v>
      </c>
      <c r="C87" s="936"/>
      <c r="D87" s="936"/>
      <c r="E87" s="936">
        <f t="shared" si="1"/>
        <v>0</v>
      </c>
      <c r="F87" s="936"/>
    </row>
    <row r="88" spans="1:6" ht="12.75" customHeight="1">
      <c r="A88" s="934" t="s">
        <v>1138</v>
      </c>
      <c r="B88" s="935" t="s">
        <v>1139</v>
      </c>
      <c r="C88" s="936"/>
      <c r="D88" s="936"/>
      <c r="E88" s="936">
        <f t="shared" si="1"/>
        <v>0</v>
      </c>
      <c r="F88" s="936"/>
    </row>
    <row r="89" spans="1:6" ht="12.75" customHeight="1">
      <c r="A89" s="934" t="s">
        <v>1140</v>
      </c>
      <c r="B89" s="935" t="s">
        <v>109</v>
      </c>
      <c r="C89" s="936"/>
      <c r="D89" s="936"/>
      <c r="E89" s="936">
        <f t="shared" si="1"/>
        <v>0</v>
      </c>
      <c r="F89" s="936"/>
    </row>
    <row r="90" spans="1:6" ht="12.75" customHeight="1">
      <c r="A90" s="934" t="s">
        <v>1141</v>
      </c>
      <c r="B90" s="935" t="s">
        <v>112</v>
      </c>
      <c r="C90" s="936"/>
      <c r="D90" s="936"/>
      <c r="E90" s="936">
        <f t="shared" si="1"/>
        <v>0</v>
      </c>
      <c r="F90" s="936"/>
    </row>
    <row r="91" spans="1:6" ht="12.75" customHeight="1">
      <c r="A91" s="934" t="s">
        <v>1142</v>
      </c>
      <c r="B91" s="935" t="s">
        <v>1143</v>
      </c>
      <c r="C91" s="936"/>
      <c r="D91" s="936"/>
      <c r="E91" s="936">
        <f t="shared" si="1"/>
        <v>0</v>
      </c>
      <c r="F91" s="936"/>
    </row>
    <row r="92" spans="1:6" ht="12.75" customHeight="1">
      <c r="A92" s="934" t="s">
        <v>1144</v>
      </c>
      <c r="B92" s="935" t="s">
        <v>114</v>
      </c>
      <c r="C92" s="936"/>
      <c r="D92" s="936"/>
      <c r="E92" s="936">
        <f t="shared" si="1"/>
        <v>0</v>
      </c>
      <c r="F92" s="936"/>
    </row>
    <row r="93" spans="1:6" ht="12.75" customHeight="1">
      <c r="A93" s="934" t="s">
        <v>1145</v>
      </c>
      <c r="B93" s="935" t="s">
        <v>116</v>
      </c>
      <c r="C93" s="936"/>
      <c r="D93" s="936"/>
      <c r="E93" s="936">
        <f t="shared" si="1"/>
        <v>0</v>
      </c>
      <c r="F93" s="936"/>
    </row>
    <row r="94" spans="1:6" ht="12.75" customHeight="1">
      <c r="A94" s="934" t="s">
        <v>1146</v>
      </c>
      <c r="B94" s="935" t="s">
        <v>1147</v>
      </c>
      <c r="C94" s="936"/>
      <c r="D94" s="936"/>
      <c r="E94" s="936">
        <f t="shared" si="1"/>
        <v>0</v>
      </c>
      <c r="F94" s="936"/>
    </row>
    <row r="95" spans="1:6" ht="12.75" customHeight="1">
      <c r="A95" s="934" t="s">
        <v>1148</v>
      </c>
      <c r="B95" s="935" t="s">
        <v>1149</v>
      </c>
      <c r="C95" s="936"/>
      <c r="D95" s="936"/>
      <c r="E95" s="936">
        <f t="shared" si="1"/>
        <v>0</v>
      </c>
      <c r="F95" s="936"/>
    </row>
    <row r="96" spans="1:6" ht="12.75" customHeight="1">
      <c r="A96" s="934" t="s">
        <v>1150</v>
      </c>
      <c r="B96" s="935" t="s">
        <v>1151</v>
      </c>
      <c r="C96" s="936"/>
      <c r="D96" s="936"/>
      <c r="E96" s="936">
        <f t="shared" si="1"/>
        <v>0</v>
      </c>
      <c r="F96" s="936"/>
    </row>
    <row r="97" spans="1:6" ht="12.75" customHeight="1">
      <c r="A97" s="934" t="s">
        <v>1152</v>
      </c>
      <c r="B97" s="935" t="s">
        <v>1153</v>
      </c>
      <c r="C97" s="936"/>
      <c r="D97" s="936"/>
      <c r="E97" s="936">
        <f t="shared" si="1"/>
        <v>0</v>
      </c>
      <c r="F97" s="936"/>
    </row>
    <row r="98" spans="1:6" ht="12.75" customHeight="1">
      <c r="A98" s="934" t="s">
        <v>1154</v>
      </c>
      <c r="B98" s="935" t="s">
        <v>1155</v>
      </c>
      <c r="C98" s="936"/>
      <c r="D98" s="936"/>
      <c r="E98" s="936">
        <f t="shared" si="1"/>
        <v>0</v>
      </c>
      <c r="F98" s="936"/>
    </row>
    <row r="99" spans="1:6" ht="12.75" customHeight="1" thickBot="1">
      <c r="A99" s="940" t="s">
        <v>1156</v>
      </c>
      <c r="B99" s="941" t="s">
        <v>1157</v>
      </c>
      <c r="C99" s="942"/>
      <c r="D99" s="942"/>
      <c r="E99" s="942">
        <f t="shared" si="1"/>
        <v>0</v>
      </c>
      <c r="F99" s="942"/>
    </row>
    <row r="100" spans="1:6" ht="12.75" customHeight="1" thickBot="1">
      <c r="A100" s="928" t="s">
        <v>1158</v>
      </c>
      <c r="B100" s="943" t="s">
        <v>1159</v>
      </c>
      <c r="C100" s="944"/>
      <c r="D100" s="944"/>
      <c r="E100" s="944">
        <f t="shared" si="1"/>
        <v>0</v>
      </c>
      <c r="F100" s="944"/>
    </row>
    <row r="101" spans="1:6" ht="12.75" customHeight="1">
      <c r="A101" s="991"/>
      <c r="B101" s="992"/>
      <c r="C101" s="992"/>
      <c r="D101" s="992"/>
      <c r="E101" s="992"/>
      <c r="F101" s="993"/>
    </row>
    <row r="102" spans="1:6" ht="12.75" customHeight="1">
      <c r="A102" s="931" t="s">
        <v>1160</v>
      </c>
      <c r="B102" s="932" t="s">
        <v>1161</v>
      </c>
      <c r="C102" s="933"/>
      <c r="D102" s="933"/>
      <c r="E102" s="933">
        <f t="shared" si="1"/>
        <v>0</v>
      </c>
      <c r="F102" s="933"/>
    </row>
    <row r="103" spans="1:6" ht="12.75" customHeight="1">
      <c r="A103" s="934" t="s">
        <v>1162</v>
      </c>
      <c r="B103" s="935" t="s">
        <v>1163</v>
      </c>
      <c r="C103" s="936"/>
      <c r="D103" s="936"/>
      <c r="E103" s="936">
        <f t="shared" si="1"/>
        <v>0</v>
      </c>
      <c r="F103" s="936"/>
    </row>
    <row r="104" spans="1:6" ht="12.75" customHeight="1">
      <c r="A104" s="934" t="s">
        <v>1164</v>
      </c>
      <c r="B104" s="935" t="s">
        <v>1165</v>
      </c>
      <c r="C104" s="936"/>
      <c r="D104" s="936"/>
      <c r="E104" s="936">
        <f t="shared" si="1"/>
        <v>0</v>
      </c>
      <c r="F104" s="936"/>
    </row>
    <row r="105" spans="1:6" ht="12.75" customHeight="1">
      <c r="A105" s="934" t="s">
        <v>1166</v>
      </c>
      <c r="B105" s="935">
        <v>100</v>
      </c>
      <c r="C105" s="936"/>
      <c r="D105" s="936"/>
      <c r="E105" s="936">
        <f t="shared" si="1"/>
        <v>0</v>
      </c>
      <c r="F105" s="936"/>
    </row>
    <row r="106" spans="1:6" ht="12.75" customHeight="1">
      <c r="A106" s="934" t="s">
        <v>1167</v>
      </c>
      <c r="B106" s="935">
        <v>101</v>
      </c>
      <c r="C106" s="936"/>
      <c r="D106" s="936"/>
      <c r="E106" s="936">
        <f t="shared" si="1"/>
        <v>0</v>
      </c>
      <c r="F106" s="936"/>
    </row>
    <row r="107" spans="1:6" ht="12.75" customHeight="1">
      <c r="A107" s="934" t="s">
        <v>1168</v>
      </c>
      <c r="B107" s="935">
        <v>102</v>
      </c>
      <c r="C107" s="936"/>
      <c r="D107" s="936"/>
      <c r="E107" s="936">
        <f t="shared" si="1"/>
        <v>0</v>
      </c>
      <c r="F107" s="936"/>
    </row>
    <row r="108" spans="1:6" ht="12.75" customHeight="1">
      <c r="A108" s="934" t="s">
        <v>1169</v>
      </c>
      <c r="B108" s="935">
        <v>103</v>
      </c>
      <c r="C108" s="936"/>
      <c r="D108" s="936"/>
      <c r="E108" s="936">
        <f t="shared" si="1"/>
        <v>0</v>
      </c>
      <c r="F108" s="936"/>
    </row>
    <row r="109" spans="1:6" ht="12.75" customHeight="1">
      <c r="A109" s="934" t="s">
        <v>1170</v>
      </c>
      <c r="B109" s="935">
        <v>104</v>
      </c>
      <c r="C109" s="936"/>
      <c r="D109" s="936"/>
      <c r="E109" s="936">
        <f t="shared" si="1"/>
        <v>0</v>
      </c>
      <c r="F109" s="936"/>
    </row>
    <row r="110" spans="1:6" ht="12.75" customHeight="1">
      <c r="A110" s="934" t="s">
        <v>1171</v>
      </c>
      <c r="B110" s="935">
        <v>105</v>
      </c>
      <c r="C110" s="936"/>
      <c r="D110" s="936"/>
      <c r="E110" s="936">
        <f t="shared" si="1"/>
        <v>0</v>
      </c>
      <c r="F110" s="936"/>
    </row>
    <row r="111" spans="1:6" ht="12.75" customHeight="1">
      <c r="A111" s="934" t="s">
        <v>1172</v>
      </c>
      <c r="B111" s="935">
        <v>106</v>
      </c>
      <c r="C111" s="936"/>
      <c r="D111" s="936"/>
      <c r="E111" s="936">
        <f t="shared" si="1"/>
        <v>0</v>
      </c>
      <c r="F111" s="936"/>
    </row>
    <row r="112" spans="1:6" ht="12.75" customHeight="1">
      <c r="A112" s="934" t="s">
        <v>1173</v>
      </c>
      <c r="B112" s="935">
        <v>107</v>
      </c>
      <c r="C112" s="936"/>
      <c r="D112" s="936"/>
      <c r="E112" s="936">
        <f t="shared" si="1"/>
        <v>0</v>
      </c>
      <c r="F112" s="936"/>
    </row>
    <row r="113" spans="1:6" ht="12.75" customHeight="1">
      <c r="A113" s="934" t="s">
        <v>1174</v>
      </c>
      <c r="B113" s="935">
        <v>108</v>
      </c>
      <c r="C113" s="936"/>
      <c r="D113" s="936"/>
      <c r="E113" s="936">
        <f t="shared" si="1"/>
        <v>0</v>
      </c>
      <c r="F113" s="936"/>
    </row>
    <row r="114" spans="1:6" ht="12.75" customHeight="1" thickBot="1">
      <c r="A114" s="940" t="s">
        <v>1175</v>
      </c>
      <c r="B114" s="941">
        <v>109</v>
      </c>
      <c r="C114" s="942"/>
      <c r="D114" s="942"/>
      <c r="E114" s="942">
        <f t="shared" si="1"/>
        <v>0</v>
      </c>
      <c r="F114" s="942"/>
    </row>
    <row r="115" spans="1:6" ht="12.75" customHeight="1" thickBot="1">
      <c r="A115" s="928" t="s">
        <v>1176</v>
      </c>
      <c r="B115" s="943">
        <v>110</v>
      </c>
      <c r="C115" s="944"/>
      <c r="D115" s="944"/>
      <c r="E115" s="944">
        <f t="shared" si="1"/>
        <v>0</v>
      </c>
      <c r="F115" s="944"/>
    </row>
    <row r="116" spans="1:6" ht="12.75" customHeight="1">
      <c r="A116" s="991"/>
      <c r="B116" s="992"/>
      <c r="C116" s="992"/>
      <c r="D116" s="992"/>
      <c r="E116" s="992"/>
      <c r="F116" s="993"/>
    </row>
    <row r="117" spans="1:6" ht="12.75" customHeight="1">
      <c r="A117" s="945" t="s">
        <v>1177</v>
      </c>
      <c r="B117" s="932">
        <v>111</v>
      </c>
      <c r="C117" s="933"/>
      <c r="D117" s="933"/>
      <c r="E117" s="933">
        <f t="shared" si="1"/>
        <v>0</v>
      </c>
      <c r="F117" s="933"/>
    </row>
    <row r="118" spans="1:6" ht="12.75" customHeight="1" thickBot="1">
      <c r="A118" s="946" t="s">
        <v>1178</v>
      </c>
      <c r="B118" s="947">
        <v>112</v>
      </c>
      <c r="C118" s="948"/>
      <c r="D118" s="948"/>
      <c r="E118" s="948">
        <f t="shared" si="1"/>
        <v>0</v>
      </c>
      <c r="F118" s="948"/>
    </row>
  </sheetData>
  <sheetProtection/>
  <mergeCells count="3">
    <mergeCell ref="A60:F60"/>
    <mergeCell ref="A101:F101"/>
    <mergeCell ref="A116:F116"/>
  </mergeCells>
  <printOptions/>
  <pageMargins left="0.7086614173228347" right="0.7086614173228347" top="0.7874015748031497" bottom="0.7874015748031497" header="0.31496062992125984" footer="0.31496062992125984"/>
  <pageSetup horizontalDpi="600" verticalDpi="600" orientation="portrait" paperSize="9" scale="80" r:id="rId1"/>
  <ignoredErrors>
    <ignoredError sqref="B4:B45 B46:B59 B61:B97 B98:B100 B102:B104" numberStoredAsText="1"/>
  </ignoredErrors>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
      <selection activeCell="L18" sqref="L18"/>
    </sheetView>
  </sheetViews>
  <sheetFormatPr defaultColWidth="9.140625" defaultRowHeight="15"/>
  <cols>
    <col min="1" max="1" width="1.421875" style="18" customWidth="1"/>
    <col min="2" max="2" width="4.421875" style="18" customWidth="1"/>
    <col min="3" max="3" width="3.140625" style="18" customWidth="1"/>
    <col min="4" max="5" width="6.140625" style="18" customWidth="1"/>
    <col min="6" max="6" width="43.57421875" style="18" customWidth="1"/>
    <col min="7" max="7" width="5.28125" style="31" customWidth="1"/>
    <col min="8" max="13" width="11.57421875" style="18" customWidth="1"/>
    <col min="14" max="14" width="2.00390625" style="570" customWidth="1"/>
    <col min="15" max="16384" width="9.140625" style="18" customWidth="1"/>
  </cols>
  <sheetData>
    <row r="1" spans="1:13" ht="22.5" customHeight="1">
      <c r="A1" s="566" t="s">
        <v>962</v>
      </c>
      <c r="B1" s="567"/>
      <c r="C1" s="567"/>
      <c r="D1" s="567"/>
      <c r="E1" s="567"/>
      <c r="F1" s="568"/>
      <c r="G1" s="569"/>
      <c r="H1" s="567"/>
      <c r="I1" s="567"/>
      <c r="J1" s="567"/>
      <c r="K1" s="567"/>
      <c r="L1" s="567"/>
      <c r="M1" s="567"/>
    </row>
    <row r="2" spans="1:14" ht="16.5" thickBot="1">
      <c r="A2" s="566"/>
      <c r="B2" s="567"/>
      <c r="C2" s="567"/>
      <c r="D2" s="567"/>
      <c r="E2" s="567"/>
      <c r="F2" s="568"/>
      <c r="G2" s="569"/>
      <c r="H2" s="567"/>
      <c r="I2" s="567"/>
      <c r="J2" s="567"/>
      <c r="K2" s="567"/>
      <c r="L2" s="567"/>
      <c r="M2" s="567"/>
      <c r="N2" s="571"/>
    </row>
    <row r="3" spans="1:14" ht="14.25" customHeight="1">
      <c r="A3" s="1001" t="s">
        <v>763</v>
      </c>
      <c r="B3" s="1002"/>
      <c r="C3" s="1002"/>
      <c r="D3" s="1002"/>
      <c r="E3" s="1002"/>
      <c r="F3" s="1003"/>
      <c r="G3" s="1010" t="s">
        <v>479</v>
      </c>
      <c r="H3" s="994" t="s">
        <v>764</v>
      </c>
      <c r="I3" s="1013"/>
      <c r="J3" s="994" t="s">
        <v>765</v>
      </c>
      <c r="K3" s="1013"/>
      <c r="L3" s="994" t="s">
        <v>766</v>
      </c>
      <c r="M3" s="995"/>
      <c r="N3" s="572"/>
    </row>
    <row r="4" spans="1:14" ht="13.5" customHeight="1">
      <c r="A4" s="1004"/>
      <c r="B4" s="1005"/>
      <c r="C4" s="1005"/>
      <c r="D4" s="1005"/>
      <c r="E4" s="1005"/>
      <c r="F4" s="1006"/>
      <c r="G4" s="1011"/>
      <c r="H4" s="734" t="s">
        <v>767</v>
      </c>
      <c r="I4" s="732" t="s">
        <v>480</v>
      </c>
      <c r="J4" s="734" t="s">
        <v>645</v>
      </c>
      <c r="K4" s="732" t="s">
        <v>480</v>
      </c>
      <c r="L4" s="734" t="s">
        <v>645</v>
      </c>
      <c r="M4" s="733" t="s">
        <v>480</v>
      </c>
      <c r="N4" s="573"/>
    </row>
    <row r="5" spans="1:14" ht="11.25" customHeight="1" thickBot="1">
      <c r="A5" s="1007"/>
      <c r="B5" s="1008"/>
      <c r="C5" s="1008"/>
      <c r="D5" s="1008"/>
      <c r="E5" s="1008"/>
      <c r="F5" s="1009"/>
      <c r="G5" s="1012"/>
      <c r="H5" s="729">
        <v>1</v>
      </c>
      <c r="I5" s="730">
        <v>2</v>
      </c>
      <c r="J5" s="729">
        <v>3</v>
      </c>
      <c r="K5" s="730">
        <v>4</v>
      </c>
      <c r="L5" s="729">
        <v>5</v>
      </c>
      <c r="M5" s="731">
        <v>6</v>
      </c>
      <c r="N5" s="574"/>
    </row>
    <row r="6" spans="1:14" ht="12.75" customHeight="1">
      <c r="A6" s="998" t="s">
        <v>890</v>
      </c>
      <c r="B6" s="999"/>
      <c r="C6" s="999"/>
      <c r="D6" s="999"/>
      <c r="E6" s="999"/>
      <c r="F6" s="1000"/>
      <c r="G6" s="660">
        <v>1</v>
      </c>
      <c r="H6" s="816">
        <f aca="true" t="shared" si="0" ref="H6:M6">+H7+H32</f>
        <v>0</v>
      </c>
      <c r="I6" s="817">
        <f t="shared" si="0"/>
        <v>0</v>
      </c>
      <c r="J6" s="816">
        <f t="shared" si="0"/>
        <v>0</v>
      </c>
      <c r="K6" s="817">
        <f t="shared" si="0"/>
        <v>0</v>
      </c>
      <c r="L6" s="816">
        <f t="shared" si="0"/>
        <v>0</v>
      </c>
      <c r="M6" s="818">
        <f t="shared" si="0"/>
        <v>0</v>
      </c>
      <c r="N6" s="573"/>
    </row>
    <row r="7" spans="1:16" ht="12.75" customHeight="1">
      <c r="A7" s="575"/>
      <c r="B7" s="996" t="s">
        <v>891</v>
      </c>
      <c r="C7" s="996"/>
      <c r="D7" s="996"/>
      <c r="E7" s="996"/>
      <c r="F7" s="997"/>
      <c r="G7" s="662">
        <f>G6+1</f>
        <v>2</v>
      </c>
      <c r="H7" s="819">
        <f aca="true" t="shared" si="1" ref="H7:M7">+H8+H18+H25</f>
        <v>0</v>
      </c>
      <c r="I7" s="820">
        <f t="shared" si="1"/>
        <v>0</v>
      </c>
      <c r="J7" s="819">
        <f t="shared" si="1"/>
        <v>0</v>
      </c>
      <c r="K7" s="820">
        <f t="shared" si="1"/>
        <v>0</v>
      </c>
      <c r="L7" s="819">
        <f t="shared" si="1"/>
        <v>0</v>
      </c>
      <c r="M7" s="821">
        <f t="shared" si="1"/>
        <v>0</v>
      </c>
      <c r="N7" s="573"/>
      <c r="O7" s="179"/>
      <c r="P7" s="179"/>
    </row>
    <row r="8" spans="1:16" ht="12.75" customHeight="1">
      <c r="A8" s="576"/>
      <c r="B8" s="577"/>
      <c r="C8" s="578" t="s">
        <v>768</v>
      </c>
      <c r="D8" s="579" t="s">
        <v>892</v>
      </c>
      <c r="E8" s="577"/>
      <c r="F8" s="580"/>
      <c r="G8" s="663">
        <f aca="true" t="shared" si="2" ref="G8:G34">G7+1</f>
        <v>3</v>
      </c>
      <c r="H8" s="822">
        <f aca="true" t="shared" si="3" ref="H8:M8">+H9+H12</f>
        <v>0</v>
      </c>
      <c r="I8" s="823">
        <f t="shared" si="3"/>
        <v>0</v>
      </c>
      <c r="J8" s="822">
        <f t="shared" si="3"/>
        <v>0</v>
      </c>
      <c r="K8" s="823">
        <f t="shared" si="3"/>
        <v>0</v>
      </c>
      <c r="L8" s="822">
        <f t="shared" si="3"/>
        <v>0</v>
      </c>
      <c r="M8" s="824">
        <f t="shared" si="3"/>
        <v>0</v>
      </c>
      <c r="N8" s="573"/>
      <c r="O8" s="179"/>
      <c r="P8" s="179"/>
    </row>
    <row r="9" spans="1:16" ht="12.75" customHeight="1">
      <c r="A9" s="581"/>
      <c r="B9" s="582"/>
      <c r="C9" s="582"/>
      <c r="D9" s="582" t="s">
        <v>481</v>
      </c>
      <c r="E9" s="582" t="s">
        <v>968</v>
      </c>
      <c r="F9" s="583"/>
      <c r="G9" s="658">
        <f t="shared" si="2"/>
        <v>4</v>
      </c>
      <c r="H9" s="825">
        <f aca="true" t="shared" si="4" ref="H9:M9">+H10+H11</f>
        <v>0</v>
      </c>
      <c r="I9" s="826">
        <f t="shared" si="4"/>
        <v>0</v>
      </c>
      <c r="J9" s="825">
        <f t="shared" si="4"/>
        <v>0</v>
      </c>
      <c r="K9" s="826">
        <f t="shared" si="4"/>
        <v>0</v>
      </c>
      <c r="L9" s="825">
        <f t="shared" si="4"/>
        <v>0</v>
      </c>
      <c r="M9" s="827">
        <f t="shared" si="4"/>
        <v>0</v>
      </c>
      <c r="N9" s="573"/>
      <c r="O9" s="179"/>
      <c r="P9" s="179"/>
    </row>
    <row r="10" spans="1:16" ht="12.75" customHeight="1">
      <c r="A10" s="735"/>
      <c r="B10" s="591"/>
      <c r="C10" s="591"/>
      <c r="D10" s="591"/>
      <c r="E10" s="591" t="s">
        <v>768</v>
      </c>
      <c r="F10" s="591" t="s">
        <v>770</v>
      </c>
      <c r="G10" s="589">
        <f t="shared" si="2"/>
        <v>5</v>
      </c>
      <c r="H10" s="828"/>
      <c r="I10" s="829"/>
      <c r="J10" s="828"/>
      <c r="K10" s="829"/>
      <c r="L10" s="828">
        <f>+H10+J10</f>
        <v>0</v>
      </c>
      <c r="M10" s="830">
        <f>+I10+K10</f>
        <v>0</v>
      </c>
      <c r="N10" s="590"/>
      <c r="O10" s="179"/>
      <c r="P10" s="179"/>
    </row>
    <row r="11" spans="1:16" ht="12.75" customHeight="1">
      <c r="A11" s="735"/>
      <c r="B11" s="591"/>
      <c r="C11" s="591"/>
      <c r="D11" s="591"/>
      <c r="E11" s="567"/>
      <c r="F11" s="591" t="s">
        <v>771</v>
      </c>
      <c r="G11" s="589">
        <f t="shared" si="2"/>
        <v>6</v>
      </c>
      <c r="H11" s="828"/>
      <c r="I11" s="829"/>
      <c r="J11" s="828"/>
      <c r="K11" s="829"/>
      <c r="L11" s="828">
        <f>+H11+J11</f>
        <v>0</v>
      </c>
      <c r="M11" s="830">
        <f>+I11+K11</f>
        <v>0</v>
      </c>
      <c r="N11" s="590"/>
      <c r="O11" s="179"/>
      <c r="P11" s="179"/>
    </row>
    <row r="12" spans="1:16" ht="12.75" customHeight="1">
      <c r="A12" s="581"/>
      <c r="B12" s="582"/>
      <c r="C12" s="582"/>
      <c r="D12" s="582"/>
      <c r="E12" s="582" t="s">
        <v>893</v>
      </c>
      <c r="F12" s="583"/>
      <c r="G12" s="658">
        <f>G11+1</f>
        <v>7</v>
      </c>
      <c r="H12" s="825">
        <f aca="true" t="shared" si="5" ref="H12:M12">+H13+H17</f>
        <v>0</v>
      </c>
      <c r="I12" s="826">
        <f t="shared" si="5"/>
        <v>0</v>
      </c>
      <c r="J12" s="825">
        <f t="shared" si="5"/>
        <v>0</v>
      </c>
      <c r="K12" s="826">
        <f t="shared" si="5"/>
        <v>0</v>
      </c>
      <c r="L12" s="825">
        <f t="shared" si="5"/>
        <v>0</v>
      </c>
      <c r="M12" s="827">
        <f t="shared" si="5"/>
        <v>0</v>
      </c>
      <c r="N12" s="573"/>
      <c r="O12" s="179"/>
      <c r="P12" s="179"/>
    </row>
    <row r="13" spans="1:16" s="584" customFormat="1" ht="12.75" customHeight="1">
      <c r="A13" s="736"/>
      <c r="B13" s="591"/>
      <c r="C13" s="591"/>
      <c r="D13" s="591"/>
      <c r="E13" s="591" t="s">
        <v>768</v>
      </c>
      <c r="F13" s="591" t="s">
        <v>894</v>
      </c>
      <c r="G13" s="661">
        <f t="shared" si="2"/>
        <v>8</v>
      </c>
      <c r="H13" s="828">
        <f aca="true" t="shared" si="6" ref="H13:M13">+H14+H15+H16</f>
        <v>0</v>
      </c>
      <c r="I13" s="829">
        <f t="shared" si="6"/>
        <v>0</v>
      </c>
      <c r="J13" s="828">
        <f t="shared" si="6"/>
        <v>0</v>
      </c>
      <c r="K13" s="829">
        <f t="shared" si="6"/>
        <v>0</v>
      </c>
      <c r="L13" s="828">
        <f t="shared" si="6"/>
        <v>0</v>
      </c>
      <c r="M13" s="830">
        <f t="shared" si="6"/>
        <v>0</v>
      </c>
      <c r="N13" s="590"/>
      <c r="O13" s="459"/>
      <c r="P13" s="459"/>
    </row>
    <row r="14" spans="1:16" s="584" customFormat="1" ht="12.75" customHeight="1">
      <c r="A14" s="736"/>
      <c r="B14" s="591"/>
      <c r="C14" s="591"/>
      <c r="D14" s="591"/>
      <c r="E14" s="567"/>
      <c r="F14" s="591" t="s">
        <v>888</v>
      </c>
      <c r="G14" s="661">
        <f t="shared" si="2"/>
        <v>9</v>
      </c>
      <c r="H14" s="828"/>
      <c r="I14" s="829"/>
      <c r="J14" s="828"/>
      <c r="K14" s="829"/>
      <c r="L14" s="828">
        <f aca="true" t="shared" si="7" ref="L14:M17">+H14+J14</f>
        <v>0</v>
      </c>
      <c r="M14" s="830">
        <f t="shared" si="7"/>
        <v>0</v>
      </c>
      <c r="N14" s="590"/>
      <c r="O14" s="459"/>
      <c r="P14" s="459"/>
    </row>
    <row r="15" spans="1:16" s="584" customFormat="1" ht="12.75" customHeight="1">
      <c r="A15" s="737"/>
      <c r="B15" s="591"/>
      <c r="C15" s="591"/>
      <c r="D15" s="591"/>
      <c r="E15" s="591"/>
      <c r="F15" s="591" t="s">
        <v>887</v>
      </c>
      <c r="G15" s="661">
        <f t="shared" si="2"/>
        <v>10</v>
      </c>
      <c r="H15" s="828"/>
      <c r="I15" s="829"/>
      <c r="J15" s="828"/>
      <c r="K15" s="829"/>
      <c r="L15" s="828">
        <f t="shared" si="7"/>
        <v>0</v>
      </c>
      <c r="M15" s="830">
        <f t="shared" si="7"/>
        <v>0</v>
      </c>
      <c r="N15" s="590"/>
      <c r="O15" s="459"/>
      <c r="P15" s="459"/>
    </row>
    <row r="16" spans="1:16" s="584" customFormat="1" ht="12.75" customHeight="1">
      <c r="A16" s="736"/>
      <c r="B16" s="591"/>
      <c r="C16" s="591"/>
      <c r="D16" s="591"/>
      <c r="E16" s="567"/>
      <c r="F16" s="591" t="s">
        <v>889</v>
      </c>
      <c r="G16" s="661">
        <f t="shared" si="2"/>
        <v>11</v>
      </c>
      <c r="H16" s="828"/>
      <c r="I16" s="829"/>
      <c r="J16" s="828"/>
      <c r="K16" s="829"/>
      <c r="L16" s="828">
        <f t="shared" si="7"/>
        <v>0</v>
      </c>
      <c r="M16" s="830">
        <f t="shared" si="7"/>
        <v>0</v>
      </c>
      <c r="N16" s="590"/>
      <c r="O16" s="459"/>
      <c r="P16" s="459"/>
    </row>
    <row r="17" spans="1:16" s="584" customFormat="1" ht="12.75" customHeight="1">
      <c r="A17" s="738"/>
      <c r="B17" s="591"/>
      <c r="C17" s="591"/>
      <c r="D17" s="591"/>
      <c r="E17" s="591"/>
      <c r="F17" s="591" t="s">
        <v>771</v>
      </c>
      <c r="G17" s="661">
        <f t="shared" si="2"/>
        <v>12</v>
      </c>
      <c r="H17" s="828"/>
      <c r="I17" s="829"/>
      <c r="J17" s="828"/>
      <c r="K17" s="829"/>
      <c r="L17" s="828">
        <f t="shared" si="7"/>
        <v>0</v>
      </c>
      <c r="M17" s="830">
        <f t="shared" si="7"/>
        <v>0</v>
      </c>
      <c r="N17" s="590"/>
      <c r="O17" s="459"/>
      <c r="P17" s="459"/>
    </row>
    <row r="18" spans="1:14" ht="12.75" customHeight="1">
      <c r="A18" s="576"/>
      <c r="B18" s="577"/>
      <c r="C18" s="578"/>
      <c r="D18" s="579" t="s">
        <v>895</v>
      </c>
      <c r="E18" s="577"/>
      <c r="F18" s="580"/>
      <c r="G18" s="663">
        <f t="shared" si="2"/>
        <v>13</v>
      </c>
      <c r="H18" s="822">
        <f aca="true" t="shared" si="8" ref="H18:M18">+H19+H22</f>
        <v>0</v>
      </c>
      <c r="I18" s="823">
        <f t="shared" si="8"/>
        <v>0</v>
      </c>
      <c r="J18" s="822">
        <f t="shared" si="8"/>
        <v>0</v>
      </c>
      <c r="K18" s="823">
        <f t="shared" si="8"/>
        <v>0</v>
      </c>
      <c r="L18" s="822">
        <f t="shared" si="8"/>
        <v>0</v>
      </c>
      <c r="M18" s="824">
        <f t="shared" si="8"/>
        <v>0</v>
      </c>
      <c r="N18" s="573"/>
    </row>
    <row r="19" spans="1:14" ht="12.75" customHeight="1">
      <c r="A19" s="581"/>
      <c r="B19" s="582"/>
      <c r="C19" s="582"/>
      <c r="D19" s="582" t="s">
        <v>481</v>
      </c>
      <c r="E19" s="582" t="s">
        <v>896</v>
      </c>
      <c r="F19" s="583"/>
      <c r="G19" s="658">
        <f t="shared" si="2"/>
        <v>14</v>
      </c>
      <c r="H19" s="825">
        <f aca="true" t="shared" si="9" ref="H19:M19">+H20+H21</f>
        <v>0</v>
      </c>
      <c r="I19" s="826">
        <f t="shared" si="9"/>
        <v>0</v>
      </c>
      <c r="J19" s="825">
        <f t="shared" si="9"/>
        <v>0</v>
      </c>
      <c r="K19" s="826">
        <f t="shared" si="9"/>
        <v>0</v>
      </c>
      <c r="L19" s="825">
        <f t="shared" si="9"/>
        <v>0</v>
      </c>
      <c r="M19" s="827">
        <f t="shared" si="9"/>
        <v>0</v>
      </c>
      <c r="N19" s="573"/>
    </row>
    <row r="20" spans="1:14" ht="12.75" customHeight="1">
      <c r="A20" s="735"/>
      <c r="B20" s="591"/>
      <c r="C20" s="591"/>
      <c r="D20" s="591"/>
      <c r="E20" s="591" t="s">
        <v>768</v>
      </c>
      <c r="F20" s="591" t="s">
        <v>770</v>
      </c>
      <c r="G20" s="661">
        <f t="shared" si="2"/>
        <v>15</v>
      </c>
      <c r="H20" s="828"/>
      <c r="I20" s="829"/>
      <c r="J20" s="828"/>
      <c r="K20" s="829"/>
      <c r="L20" s="828">
        <f>+H20+J20</f>
        <v>0</v>
      </c>
      <c r="M20" s="830">
        <f>+I20+K20</f>
        <v>0</v>
      </c>
      <c r="N20" s="590"/>
    </row>
    <row r="21" spans="1:14" ht="12.75" customHeight="1">
      <c r="A21" s="735"/>
      <c r="B21" s="591"/>
      <c r="C21" s="591"/>
      <c r="D21" s="591"/>
      <c r="E21" s="567"/>
      <c r="F21" s="591" t="s">
        <v>771</v>
      </c>
      <c r="G21" s="661">
        <f t="shared" si="2"/>
        <v>16</v>
      </c>
      <c r="H21" s="828"/>
      <c r="I21" s="829"/>
      <c r="J21" s="828"/>
      <c r="K21" s="829"/>
      <c r="L21" s="828">
        <f>+H21+J21</f>
        <v>0</v>
      </c>
      <c r="M21" s="830">
        <f>+I21+K21</f>
        <v>0</v>
      </c>
      <c r="N21" s="590"/>
    </row>
    <row r="22" spans="1:14" ht="12.75" customHeight="1">
      <c r="A22" s="581"/>
      <c r="B22" s="582"/>
      <c r="C22" s="582"/>
      <c r="D22" s="582"/>
      <c r="E22" s="582" t="s">
        <v>897</v>
      </c>
      <c r="F22" s="583"/>
      <c r="G22" s="658">
        <f>G21+1</f>
        <v>17</v>
      </c>
      <c r="H22" s="825">
        <f aca="true" t="shared" si="10" ref="H22:M22">+H23+H24</f>
        <v>0</v>
      </c>
      <c r="I22" s="826">
        <f t="shared" si="10"/>
        <v>0</v>
      </c>
      <c r="J22" s="825">
        <f t="shared" si="10"/>
        <v>0</v>
      </c>
      <c r="K22" s="826">
        <f t="shared" si="10"/>
        <v>0</v>
      </c>
      <c r="L22" s="825">
        <f t="shared" si="10"/>
        <v>0</v>
      </c>
      <c r="M22" s="827">
        <f t="shared" si="10"/>
        <v>0</v>
      </c>
      <c r="N22" s="573"/>
    </row>
    <row r="23" spans="1:14" ht="12.75" customHeight="1">
      <c r="A23" s="736"/>
      <c r="B23" s="591"/>
      <c r="C23" s="591"/>
      <c r="D23" s="591"/>
      <c r="E23" s="591" t="s">
        <v>768</v>
      </c>
      <c r="F23" s="591" t="s">
        <v>770</v>
      </c>
      <c r="G23" s="661">
        <f t="shared" si="2"/>
        <v>18</v>
      </c>
      <c r="H23" s="828"/>
      <c r="I23" s="829"/>
      <c r="J23" s="828"/>
      <c r="K23" s="829"/>
      <c r="L23" s="828">
        <f>+H23+J23</f>
        <v>0</v>
      </c>
      <c r="M23" s="830">
        <f>+I23+K23</f>
        <v>0</v>
      </c>
      <c r="N23" s="590"/>
    </row>
    <row r="24" spans="1:14" ht="12.75" customHeight="1">
      <c r="A24" s="738"/>
      <c r="B24" s="591"/>
      <c r="C24" s="591"/>
      <c r="D24" s="591"/>
      <c r="E24" s="567"/>
      <c r="F24" s="591" t="s">
        <v>771</v>
      </c>
      <c r="G24" s="661">
        <f t="shared" si="2"/>
        <v>19</v>
      </c>
      <c r="H24" s="828"/>
      <c r="I24" s="829"/>
      <c r="J24" s="828"/>
      <c r="K24" s="829"/>
      <c r="L24" s="828">
        <f>+H24+J24</f>
        <v>0</v>
      </c>
      <c r="M24" s="830">
        <f>+I24+K24</f>
        <v>0</v>
      </c>
      <c r="N24" s="590"/>
    </row>
    <row r="25" spans="1:14" ht="12.75" customHeight="1">
      <c r="A25" s="576"/>
      <c r="B25" s="577"/>
      <c r="C25" s="578"/>
      <c r="D25" s="579" t="s">
        <v>898</v>
      </c>
      <c r="E25" s="577"/>
      <c r="F25" s="580"/>
      <c r="G25" s="663">
        <f t="shared" si="2"/>
        <v>20</v>
      </c>
      <c r="H25" s="822">
        <f aca="true" t="shared" si="11" ref="H25:M25">+H26+H29</f>
        <v>0</v>
      </c>
      <c r="I25" s="823">
        <f t="shared" si="11"/>
        <v>0</v>
      </c>
      <c r="J25" s="822">
        <f t="shared" si="11"/>
        <v>0</v>
      </c>
      <c r="K25" s="823">
        <f t="shared" si="11"/>
        <v>0</v>
      </c>
      <c r="L25" s="822">
        <f t="shared" si="11"/>
        <v>0</v>
      </c>
      <c r="M25" s="824">
        <f t="shared" si="11"/>
        <v>0</v>
      </c>
      <c r="N25" s="573"/>
    </row>
    <row r="26" spans="1:14" ht="12.75" customHeight="1">
      <c r="A26" s="581"/>
      <c r="B26" s="582"/>
      <c r="C26" s="582"/>
      <c r="D26" s="582" t="s">
        <v>481</v>
      </c>
      <c r="E26" s="582" t="s">
        <v>899</v>
      </c>
      <c r="F26" s="583"/>
      <c r="G26" s="658">
        <f t="shared" si="2"/>
        <v>21</v>
      </c>
      <c r="H26" s="825">
        <f aca="true" t="shared" si="12" ref="H26:M26">+H27+H28</f>
        <v>0</v>
      </c>
      <c r="I26" s="826">
        <f t="shared" si="12"/>
        <v>0</v>
      </c>
      <c r="J26" s="825">
        <f t="shared" si="12"/>
        <v>0</v>
      </c>
      <c r="K26" s="826">
        <f t="shared" si="12"/>
        <v>0</v>
      </c>
      <c r="L26" s="825">
        <f t="shared" si="12"/>
        <v>0</v>
      </c>
      <c r="M26" s="827">
        <f t="shared" si="12"/>
        <v>0</v>
      </c>
      <c r="N26" s="573"/>
    </row>
    <row r="27" spans="1:14" ht="12.75" customHeight="1">
      <c r="A27" s="735"/>
      <c r="B27" s="591"/>
      <c r="C27" s="591"/>
      <c r="D27" s="591"/>
      <c r="E27" s="591" t="s">
        <v>768</v>
      </c>
      <c r="F27" s="591" t="s">
        <v>770</v>
      </c>
      <c r="G27" s="661">
        <f t="shared" si="2"/>
        <v>22</v>
      </c>
      <c r="H27" s="828"/>
      <c r="I27" s="829"/>
      <c r="J27" s="828"/>
      <c r="K27" s="829"/>
      <c r="L27" s="828">
        <f>+H27+J27</f>
        <v>0</v>
      </c>
      <c r="M27" s="830">
        <f>+I27+K27</f>
        <v>0</v>
      </c>
      <c r="N27" s="590"/>
    </row>
    <row r="28" spans="1:14" ht="12.75" customHeight="1">
      <c r="A28" s="735"/>
      <c r="B28" s="591"/>
      <c r="C28" s="591"/>
      <c r="D28" s="591"/>
      <c r="E28" s="567"/>
      <c r="F28" s="591" t="s">
        <v>771</v>
      </c>
      <c r="G28" s="661">
        <f t="shared" si="2"/>
        <v>23</v>
      </c>
      <c r="H28" s="828"/>
      <c r="I28" s="829"/>
      <c r="J28" s="828"/>
      <c r="K28" s="829"/>
      <c r="L28" s="828">
        <f>+H28+J28</f>
        <v>0</v>
      </c>
      <c r="M28" s="830">
        <f>+I28+K28</f>
        <v>0</v>
      </c>
      <c r="N28" s="590"/>
    </row>
    <row r="29" spans="1:14" ht="13.5" customHeight="1">
      <c r="A29" s="581"/>
      <c r="B29" s="582"/>
      <c r="C29" s="582"/>
      <c r="D29" s="582"/>
      <c r="E29" s="582" t="s">
        <v>994</v>
      </c>
      <c r="F29" s="583"/>
      <c r="G29" s="658">
        <f t="shared" si="2"/>
        <v>24</v>
      </c>
      <c r="H29" s="825">
        <f aca="true" t="shared" si="13" ref="H29:M29">+H30+H31</f>
        <v>0</v>
      </c>
      <c r="I29" s="826">
        <f t="shared" si="13"/>
        <v>0</v>
      </c>
      <c r="J29" s="825">
        <f t="shared" si="13"/>
        <v>0</v>
      </c>
      <c r="K29" s="826">
        <f t="shared" si="13"/>
        <v>0</v>
      </c>
      <c r="L29" s="825">
        <f t="shared" si="13"/>
        <v>0</v>
      </c>
      <c r="M29" s="827">
        <f t="shared" si="13"/>
        <v>0</v>
      </c>
      <c r="N29" s="590"/>
    </row>
    <row r="30" spans="1:14" ht="13.5" customHeight="1">
      <c r="A30" s="736"/>
      <c r="B30" s="591"/>
      <c r="C30" s="591"/>
      <c r="D30" s="591"/>
      <c r="E30" s="591" t="s">
        <v>768</v>
      </c>
      <c r="F30" s="591" t="s">
        <v>770</v>
      </c>
      <c r="G30" s="661">
        <f t="shared" si="2"/>
        <v>25</v>
      </c>
      <c r="H30" s="828"/>
      <c r="I30" s="829"/>
      <c r="J30" s="828"/>
      <c r="K30" s="829"/>
      <c r="L30" s="828">
        <f>+H30+J30</f>
        <v>0</v>
      </c>
      <c r="M30" s="830">
        <f>+I30+K30</f>
        <v>0</v>
      </c>
      <c r="N30" s="590"/>
    </row>
    <row r="31" spans="1:14" ht="13.5" customHeight="1">
      <c r="A31" s="738"/>
      <c r="B31" s="591"/>
      <c r="C31" s="591"/>
      <c r="D31" s="591"/>
      <c r="E31" s="567"/>
      <c r="F31" s="591" t="s">
        <v>771</v>
      </c>
      <c r="G31" s="661">
        <f t="shared" si="2"/>
        <v>26</v>
      </c>
      <c r="H31" s="828"/>
      <c r="I31" s="829"/>
      <c r="J31" s="828"/>
      <c r="K31" s="829"/>
      <c r="L31" s="828">
        <f>+H31+J31</f>
        <v>0</v>
      </c>
      <c r="M31" s="830">
        <f>+I31+K31</f>
        <v>0</v>
      </c>
      <c r="N31" s="590"/>
    </row>
    <row r="32" spans="1:14" ht="12.75" customHeight="1">
      <c r="A32" s="575"/>
      <c r="B32" s="996" t="s">
        <v>900</v>
      </c>
      <c r="C32" s="996"/>
      <c r="D32" s="996" t="s">
        <v>643</v>
      </c>
      <c r="E32" s="996" t="s">
        <v>769</v>
      </c>
      <c r="F32" s="997"/>
      <c r="G32" s="662">
        <f>G31+1</f>
        <v>27</v>
      </c>
      <c r="H32" s="819">
        <f aca="true" t="shared" si="14" ref="H32:M32">+H33+H34</f>
        <v>0</v>
      </c>
      <c r="I32" s="820">
        <f t="shared" si="14"/>
        <v>0</v>
      </c>
      <c r="J32" s="819">
        <f t="shared" si="14"/>
        <v>0</v>
      </c>
      <c r="K32" s="820">
        <f t="shared" si="14"/>
        <v>0</v>
      </c>
      <c r="L32" s="819">
        <f t="shared" si="14"/>
        <v>0</v>
      </c>
      <c r="M32" s="821">
        <f t="shared" si="14"/>
        <v>0</v>
      </c>
      <c r="N32" s="573"/>
    </row>
    <row r="33" spans="1:14" s="584" customFormat="1" ht="12.75" customHeight="1">
      <c r="A33" s="736"/>
      <c r="B33" s="586"/>
      <c r="C33" s="586"/>
      <c r="D33" s="586"/>
      <c r="E33" s="587" t="s">
        <v>770</v>
      </c>
      <c r="F33" s="588"/>
      <c r="G33" s="661">
        <f>G32+1</f>
        <v>28</v>
      </c>
      <c r="H33" s="828"/>
      <c r="I33" s="829"/>
      <c r="J33" s="828"/>
      <c r="K33" s="829"/>
      <c r="L33" s="828">
        <f>+H33+J33</f>
        <v>0</v>
      </c>
      <c r="M33" s="830">
        <f>+I33+K33</f>
        <v>0</v>
      </c>
      <c r="N33" s="590"/>
    </row>
    <row r="34" spans="1:14" s="584" customFormat="1" ht="12.75" customHeight="1" thickBot="1">
      <c r="A34" s="739"/>
      <c r="B34" s="604"/>
      <c r="C34" s="604"/>
      <c r="D34" s="604"/>
      <c r="E34" s="700" t="s">
        <v>771</v>
      </c>
      <c r="F34" s="701"/>
      <c r="G34" s="702">
        <f t="shared" si="2"/>
        <v>29</v>
      </c>
      <c r="H34" s="831"/>
      <c r="I34" s="832"/>
      <c r="J34" s="831"/>
      <c r="K34" s="832"/>
      <c r="L34" s="831">
        <f>+H34+J34</f>
        <v>0</v>
      </c>
      <c r="M34" s="833">
        <f>+I34+K34</f>
        <v>0</v>
      </c>
      <c r="N34" s="590"/>
    </row>
    <row r="35" spans="1:14" s="584" customFormat="1" ht="12.75" customHeight="1" thickBot="1">
      <c r="A35" s="592"/>
      <c r="B35" s="592"/>
      <c r="C35" s="592"/>
      <c r="D35" s="592"/>
      <c r="E35" s="592"/>
      <c r="F35" s="592"/>
      <c r="G35" s="592"/>
      <c r="H35" s="834"/>
      <c r="I35" s="834"/>
      <c r="J35" s="834"/>
      <c r="K35" s="834"/>
      <c r="L35" s="834"/>
      <c r="M35" s="834"/>
      <c r="N35" s="593"/>
    </row>
    <row r="36" spans="1:16" ht="12.75" customHeight="1">
      <c r="A36" s="998" t="s">
        <v>901</v>
      </c>
      <c r="B36" s="999"/>
      <c r="C36" s="999"/>
      <c r="D36" s="999"/>
      <c r="E36" s="999"/>
      <c r="F36" s="1000"/>
      <c r="G36" s="660">
        <f>G34+1</f>
        <v>30</v>
      </c>
      <c r="H36" s="816">
        <f aca="true" t="shared" si="15" ref="H36:M36">+H37+H42</f>
        <v>0</v>
      </c>
      <c r="I36" s="817">
        <f t="shared" si="15"/>
        <v>0</v>
      </c>
      <c r="J36" s="816">
        <f t="shared" si="15"/>
        <v>0</v>
      </c>
      <c r="K36" s="817">
        <f t="shared" si="15"/>
        <v>0</v>
      </c>
      <c r="L36" s="816">
        <f t="shared" si="15"/>
        <v>0</v>
      </c>
      <c r="M36" s="818">
        <f t="shared" si="15"/>
        <v>0</v>
      </c>
      <c r="N36" s="573"/>
      <c r="O36" s="584"/>
      <c r="P36" s="584"/>
    </row>
    <row r="37" spans="1:16" ht="12.75" customHeight="1">
      <c r="A37" s="581"/>
      <c r="B37" s="582"/>
      <c r="C37" s="594" t="s">
        <v>768</v>
      </c>
      <c r="D37" s="582" t="s">
        <v>902</v>
      </c>
      <c r="E37" s="582"/>
      <c r="F37" s="583"/>
      <c r="G37" s="658">
        <f aca="true" t="shared" si="16" ref="G37:G55">G36+1</f>
        <v>31</v>
      </c>
      <c r="H37" s="825">
        <f aca="true" t="shared" si="17" ref="H37:M37">+H38+H39+H40+H41</f>
        <v>0</v>
      </c>
      <c r="I37" s="826">
        <f t="shared" si="17"/>
        <v>0</v>
      </c>
      <c r="J37" s="825">
        <f t="shared" si="17"/>
        <v>0</v>
      </c>
      <c r="K37" s="826">
        <f t="shared" si="17"/>
        <v>0</v>
      </c>
      <c r="L37" s="825">
        <f t="shared" si="17"/>
        <v>0</v>
      </c>
      <c r="M37" s="827">
        <f t="shared" si="17"/>
        <v>0</v>
      </c>
      <c r="N37" s="599"/>
      <c r="O37" s="584"/>
      <c r="P37" s="584"/>
    </row>
    <row r="38" spans="1:16" ht="12.75" customHeight="1">
      <c r="A38" s="585"/>
      <c r="B38" s="586"/>
      <c r="C38" s="586"/>
      <c r="D38" s="600" t="s">
        <v>768</v>
      </c>
      <c r="E38" s="597" t="s">
        <v>903</v>
      </c>
      <c r="F38" s="601"/>
      <c r="G38" s="589">
        <f t="shared" si="16"/>
        <v>32</v>
      </c>
      <c r="H38" s="828">
        <f aca="true" t="shared" si="18" ref="H38:M38">+H10+H13</f>
        <v>0</v>
      </c>
      <c r="I38" s="829">
        <f t="shared" si="18"/>
        <v>0</v>
      </c>
      <c r="J38" s="828">
        <f t="shared" si="18"/>
        <v>0</v>
      </c>
      <c r="K38" s="829">
        <f t="shared" si="18"/>
        <v>0</v>
      </c>
      <c r="L38" s="828">
        <f t="shared" si="18"/>
        <v>0</v>
      </c>
      <c r="M38" s="830">
        <f t="shared" si="18"/>
        <v>0</v>
      </c>
      <c r="N38" s="599"/>
      <c r="O38" s="584"/>
      <c r="P38" s="584"/>
    </row>
    <row r="39" spans="1:16" ht="12.75" customHeight="1">
      <c r="A39" s="585"/>
      <c r="B39" s="586"/>
      <c r="C39" s="586"/>
      <c r="D39" s="586"/>
      <c r="E39" s="597" t="s">
        <v>904</v>
      </c>
      <c r="F39" s="601"/>
      <c r="G39" s="589">
        <f t="shared" si="16"/>
        <v>33</v>
      </c>
      <c r="H39" s="828">
        <f aca="true" t="shared" si="19" ref="H39:M39">+H20+H23</f>
        <v>0</v>
      </c>
      <c r="I39" s="829">
        <f t="shared" si="19"/>
        <v>0</v>
      </c>
      <c r="J39" s="828">
        <f t="shared" si="19"/>
        <v>0</v>
      </c>
      <c r="K39" s="829">
        <f t="shared" si="19"/>
        <v>0</v>
      </c>
      <c r="L39" s="828">
        <f t="shared" si="19"/>
        <v>0</v>
      </c>
      <c r="M39" s="830">
        <f t="shared" si="19"/>
        <v>0</v>
      </c>
      <c r="N39" s="599"/>
      <c r="O39" s="584"/>
      <c r="P39" s="584"/>
    </row>
    <row r="40" spans="1:16" ht="12.75" customHeight="1">
      <c r="A40" s="585"/>
      <c r="B40" s="586"/>
      <c r="C40" s="586"/>
      <c r="D40" s="586"/>
      <c r="E40" s="597" t="s">
        <v>905</v>
      </c>
      <c r="F40" s="601"/>
      <c r="G40" s="589">
        <f t="shared" si="16"/>
        <v>34</v>
      </c>
      <c r="H40" s="828">
        <f aca="true" t="shared" si="20" ref="H40:M40">+H27+H30</f>
        <v>0</v>
      </c>
      <c r="I40" s="829">
        <f t="shared" si="20"/>
        <v>0</v>
      </c>
      <c r="J40" s="828">
        <f t="shared" si="20"/>
        <v>0</v>
      </c>
      <c r="K40" s="829">
        <f t="shared" si="20"/>
        <v>0</v>
      </c>
      <c r="L40" s="828">
        <f t="shared" si="20"/>
        <v>0</v>
      </c>
      <c r="M40" s="830">
        <f t="shared" si="20"/>
        <v>0</v>
      </c>
      <c r="N40" s="602"/>
      <c r="O40" s="584"/>
      <c r="P40" s="584"/>
    </row>
    <row r="41" spans="1:16" ht="12.75" customHeight="1">
      <c r="A41" s="585"/>
      <c r="B41" s="586"/>
      <c r="C41" s="586"/>
      <c r="D41" s="600"/>
      <c r="E41" s="591" t="s">
        <v>906</v>
      </c>
      <c r="F41" s="601"/>
      <c r="G41" s="589">
        <f t="shared" si="16"/>
        <v>35</v>
      </c>
      <c r="H41" s="828">
        <f aca="true" t="shared" si="21" ref="H41:M41">+H33</f>
        <v>0</v>
      </c>
      <c r="I41" s="829">
        <f t="shared" si="21"/>
        <v>0</v>
      </c>
      <c r="J41" s="828">
        <f t="shared" si="21"/>
        <v>0</v>
      </c>
      <c r="K41" s="829">
        <f t="shared" si="21"/>
        <v>0</v>
      </c>
      <c r="L41" s="828">
        <f t="shared" si="21"/>
        <v>0</v>
      </c>
      <c r="M41" s="830">
        <f t="shared" si="21"/>
        <v>0</v>
      </c>
      <c r="N41" s="602"/>
      <c r="O41" s="584"/>
      <c r="P41" s="584"/>
    </row>
    <row r="42" spans="1:14" ht="12.75" customHeight="1">
      <c r="A42" s="581"/>
      <c r="B42" s="582"/>
      <c r="C42" s="595"/>
      <c r="D42" s="582" t="s">
        <v>907</v>
      </c>
      <c r="E42" s="582"/>
      <c r="F42" s="583"/>
      <c r="G42" s="658">
        <f t="shared" si="16"/>
        <v>36</v>
      </c>
      <c r="H42" s="825">
        <f aca="true" t="shared" si="22" ref="H42:M42">+H43+H44+H45+H46</f>
        <v>0</v>
      </c>
      <c r="I42" s="826">
        <f t="shared" si="22"/>
        <v>0</v>
      </c>
      <c r="J42" s="825">
        <f t="shared" si="22"/>
        <v>0</v>
      </c>
      <c r="K42" s="826">
        <f t="shared" si="22"/>
        <v>0</v>
      </c>
      <c r="L42" s="825">
        <f t="shared" si="22"/>
        <v>0</v>
      </c>
      <c r="M42" s="827">
        <f t="shared" si="22"/>
        <v>0</v>
      </c>
      <c r="N42" s="602"/>
    </row>
    <row r="43" spans="1:14" ht="12.75" customHeight="1">
      <c r="A43" s="596"/>
      <c r="B43" s="591"/>
      <c r="C43" s="597"/>
      <c r="D43" s="600" t="s">
        <v>768</v>
      </c>
      <c r="E43" s="597" t="s">
        <v>908</v>
      </c>
      <c r="F43" s="598"/>
      <c r="G43" s="589">
        <f t="shared" si="16"/>
        <v>37</v>
      </c>
      <c r="H43" s="828">
        <f aca="true" t="shared" si="23" ref="H43:M43">+H11+H17</f>
        <v>0</v>
      </c>
      <c r="I43" s="829">
        <f t="shared" si="23"/>
        <v>0</v>
      </c>
      <c r="J43" s="828">
        <f t="shared" si="23"/>
        <v>0</v>
      </c>
      <c r="K43" s="829">
        <f t="shared" si="23"/>
        <v>0</v>
      </c>
      <c r="L43" s="828">
        <f t="shared" si="23"/>
        <v>0</v>
      </c>
      <c r="M43" s="830">
        <f t="shared" si="23"/>
        <v>0</v>
      </c>
      <c r="N43" s="599"/>
    </row>
    <row r="44" spans="1:14" ht="12.75" customHeight="1">
      <c r="A44" s="596"/>
      <c r="B44" s="591"/>
      <c r="C44" s="597"/>
      <c r="D44" s="586"/>
      <c r="E44" s="597" t="s">
        <v>909</v>
      </c>
      <c r="F44" s="598"/>
      <c r="G44" s="589">
        <f t="shared" si="16"/>
        <v>38</v>
      </c>
      <c r="H44" s="828">
        <f aca="true" t="shared" si="24" ref="H44:M44">+H21+H24</f>
        <v>0</v>
      </c>
      <c r="I44" s="829">
        <f t="shared" si="24"/>
        <v>0</v>
      </c>
      <c r="J44" s="828">
        <f t="shared" si="24"/>
        <v>0</v>
      </c>
      <c r="K44" s="829">
        <f t="shared" si="24"/>
        <v>0</v>
      </c>
      <c r="L44" s="828">
        <f t="shared" si="24"/>
        <v>0</v>
      </c>
      <c r="M44" s="830">
        <f t="shared" si="24"/>
        <v>0</v>
      </c>
      <c r="N44" s="602"/>
    </row>
    <row r="45" spans="1:14" ht="12.75" customHeight="1">
      <c r="A45" s="585"/>
      <c r="B45" s="586"/>
      <c r="C45" s="586"/>
      <c r="D45" s="586"/>
      <c r="E45" s="597" t="s">
        <v>910</v>
      </c>
      <c r="F45" s="601"/>
      <c r="G45" s="589">
        <f t="shared" si="16"/>
        <v>39</v>
      </c>
      <c r="H45" s="828">
        <f aca="true" t="shared" si="25" ref="H45:M45">+H28+H31</f>
        <v>0</v>
      </c>
      <c r="I45" s="829">
        <f t="shared" si="25"/>
        <v>0</v>
      </c>
      <c r="J45" s="828">
        <f t="shared" si="25"/>
        <v>0</v>
      </c>
      <c r="K45" s="829">
        <f t="shared" si="25"/>
        <v>0</v>
      </c>
      <c r="L45" s="828">
        <f t="shared" si="25"/>
        <v>0</v>
      </c>
      <c r="M45" s="830">
        <f t="shared" si="25"/>
        <v>0</v>
      </c>
      <c r="N45" s="602"/>
    </row>
    <row r="46" spans="1:14" ht="12.75" customHeight="1">
      <c r="A46" s="585"/>
      <c r="B46" s="586"/>
      <c r="C46" s="586"/>
      <c r="D46" s="600"/>
      <c r="E46" s="591" t="s">
        <v>911</v>
      </c>
      <c r="F46" s="601"/>
      <c r="G46" s="589">
        <f t="shared" si="16"/>
        <v>40</v>
      </c>
      <c r="H46" s="828">
        <f aca="true" t="shared" si="26" ref="H46:M46">+H34</f>
        <v>0</v>
      </c>
      <c r="I46" s="829">
        <f t="shared" si="26"/>
        <v>0</v>
      </c>
      <c r="J46" s="828">
        <f t="shared" si="26"/>
        <v>0</v>
      </c>
      <c r="K46" s="829">
        <f t="shared" si="26"/>
        <v>0</v>
      </c>
      <c r="L46" s="828">
        <f t="shared" si="26"/>
        <v>0</v>
      </c>
      <c r="M46" s="830">
        <f t="shared" si="26"/>
        <v>0</v>
      </c>
      <c r="N46" s="602"/>
    </row>
    <row r="47" spans="1:14" ht="12.75" customHeight="1">
      <c r="A47" s="1015" t="s">
        <v>912</v>
      </c>
      <c r="B47" s="1016"/>
      <c r="C47" s="1016"/>
      <c r="D47" s="1016"/>
      <c r="E47" s="1016"/>
      <c r="F47" s="1017"/>
      <c r="G47" s="659">
        <f t="shared" si="16"/>
        <v>41</v>
      </c>
      <c r="H47" s="835">
        <f aca="true" t="shared" si="27" ref="H47:M47">+H48+H52</f>
        <v>0</v>
      </c>
      <c r="I47" s="836">
        <f t="shared" si="27"/>
        <v>0</v>
      </c>
      <c r="J47" s="835">
        <f t="shared" si="27"/>
        <v>0</v>
      </c>
      <c r="K47" s="836">
        <f t="shared" si="27"/>
        <v>0</v>
      </c>
      <c r="L47" s="835">
        <f t="shared" si="27"/>
        <v>0</v>
      </c>
      <c r="M47" s="837">
        <f t="shared" si="27"/>
        <v>0</v>
      </c>
      <c r="N47" s="573"/>
    </row>
    <row r="48" spans="1:14" ht="12.75" customHeight="1">
      <c r="A48" s="581"/>
      <c r="B48" s="582"/>
      <c r="C48" s="594" t="s">
        <v>768</v>
      </c>
      <c r="D48" s="582" t="s">
        <v>913</v>
      </c>
      <c r="E48" s="582"/>
      <c r="F48" s="583"/>
      <c r="G48" s="658">
        <f t="shared" si="16"/>
        <v>42</v>
      </c>
      <c r="H48" s="825">
        <f aca="true" t="shared" si="28" ref="H48:M48">+H49+H50+H51</f>
        <v>0</v>
      </c>
      <c r="I48" s="826">
        <f t="shared" si="28"/>
        <v>0</v>
      </c>
      <c r="J48" s="825">
        <f t="shared" si="28"/>
        <v>0</v>
      </c>
      <c r="K48" s="826">
        <f t="shared" si="28"/>
        <v>0</v>
      </c>
      <c r="L48" s="825">
        <f t="shared" si="28"/>
        <v>0</v>
      </c>
      <c r="M48" s="827">
        <f t="shared" si="28"/>
        <v>0</v>
      </c>
      <c r="N48" s="599"/>
    </row>
    <row r="49" spans="1:14" ht="12.75" customHeight="1">
      <c r="A49" s="585"/>
      <c r="B49" s="586"/>
      <c r="C49" s="586"/>
      <c r="D49" s="600" t="s">
        <v>768</v>
      </c>
      <c r="E49" s="591" t="s">
        <v>969</v>
      </c>
      <c r="F49" s="601"/>
      <c r="G49" s="589">
        <f t="shared" si="16"/>
        <v>43</v>
      </c>
      <c r="H49" s="828">
        <f aca="true" t="shared" si="29" ref="H49:M49">+H10+H20+H27</f>
        <v>0</v>
      </c>
      <c r="I49" s="829">
        <f t="shared" si="29"/>
        <v>0</v>
      </c>
      <c r="J49" s="828">
        <f t="shared" si="29"/>
        <v>0</v>
      </c>
      <c r="K49" s="829">
        <f t="shared" si="29"/>
        <v>0</v>
      </c>
      <c r="L49" s="828">
        <f t="shared" si="29"/>
        <v>0</v>
      </c>
      <c r="M49" s="830">
        <f t="shared" si="29"/>
        <v>0</v>
      </c>
      <c r="N49" s="599"/>
    </row>
    <row r="50" spans="1:14" ht="12.75" customHeight="1">
      <c r="A50" s="585"/>
      <c r="B50" s="586"/>
      <c r="C50" s="586"/>
      <c r="D50" s="586"/>
      <c r="E50" s="591" t="s">
        <v>914</v>
      </c>
      <c r="F50" s="601"/>
      <c r="G50" s="589">
        <f t="shared" si="16"/>
        <v>44</v>
      </c>
      <c r="H50" s="828">
        <f aca="true" t="shared" si="30" ref="H50:M50">+H13+H23+H30</f>
        <v>0</v>
      </c>
      <c r="I50" s="829">
        <f t="shared" si="30"/>
        <v>0</v>
      </c>
      <c r="J50" s="828">
        <f t="shared" si="30"/>
        <v>0</v>
      </c>
      <c r="K50" s="829">
        <f t="shared" si="30"/>
        <v>0</v>
      </c>
      <c r="L50" s="828">
        <f t="shared" si="30"/>
        <v>0</v>
      </c>
      <c r="M50" s="830">
        <f t="shared" si="30"/>
        <v>0</v>
      </c>
      <c r="N50" s="599"/>
    </row>
    <row r="51" spans="1:14" ht="12.75" customHeight="1">
      <c r="A51" s="585"/>
      <c r="B51" s="586"/>
      <c r="C51" s="586"/>
      <c r="D51" s="600"/>
      <c r="E51" s="591" t="s">
        <v>915</v>
      </c>
      <c r="F51" s="601"/>
      <c r="G51" s="589">
        <f t="shared" si="16"/>
        <v>45</v>
      </c>
      <c r="H51" s="828">
        <f aca="true" t="shared" si="31" ref="H51:M51">+H33</f>
        <v>0</v>
      </c>
      <c r="I51" s="829">
        <f t="shared" si="31"/>
        <v>0</v>
      </c>
      <c r="J51" s="828">
        <f t="shared" si="31"/>
        <v>0</v>
      </c>
      <c r="K51" s="829">
        <f t="shared" si="31"/>
        <v>0</v>
      </c>
      <c r="L51" s="828">
        <f t="shared" si="31"/>
        <v>0</v>
      </c>
      <c r="M51" s="830">
        <f t="shared" si="31"/>
        <v>0</v>
      </c>
      <c r="N51" s="599"/>
    </row>
    <row r="52" spans="1:14" ht="12.75" customHeight="1">
      <c r="A52" s="581"/>
      <c r="B52" s="582"/>
      <c r="C52" s="595"/>
      <c r="D52" s="582" t="s">
        <v>916</v>
      </c>
      <c r="E52" s="582"/>
      <c r="F52" s="583"/>
      <c r="G52" s="658">
        <f t="shared" si="16"/>
        <v>46</v>
      </c>
      <c r="H52" s="825">
        <f aca="true" t="shared" si="32" ref="H52:M52">+H53+H54+H55</f>
        <v>0</v>
      </c>
      <c r="I52" s="826">
        <f t="shared" si="32"/>
        <v>0</v>
      </c>
      <c r="J52" s="825">
        <f t="shared" si="32"/>
        <v>0</v>
      </c>
      <c r="K52" s="826">
        <f t="shared" si="32"/>
        <v>0</v>
      </c>
      <c r="L52" s="825">
        <f t="shared" si="32"/>
        <v>0</v>
      </c>
      <c r="M52" s="827">
        <f t="shared" si="32"/>
        <v>0</v>
      </c>
      <c r="N52" s="602"/>
    </row>
    <row r="53" spans="1:14" ht="12.75" customHeight="1">
      <c r="A53" s="596"/>
      <c r="B53" s="591"/>
      <c r="C53" s="597"/>
      <c r="D53" s="600" t="s">
        <v>768</v>
      </c>
      <c r="E53" s="591" t="s">
        <v>970</v>
      </c>
      <c r="F53" s="598"/>
      <c r="G53" s="661">
        <f t="shared" si="16"/>
        <v>47</v>
      </c>
      <c r="H53" s="828">
        <f aca="true" t="shared" si="33" ref="H53:M53">+H11+H21+H28</f>
        <v>0</v>
      </c>
      <c r="I53" s="829">
        <f t="shared" si="33"/>
        <v>0</v>
      </c>
      <c r="J53" s="828">
        <f t="shared" si="33"/>
        <v>0</v>
      </c>
      <c r="K53" s="829">
        <f t="shared" si="33"/>
        <v>0</v>
      </c>
      <c r="L53" s="828">
        <f t="shared" si="33"/>
        <v>0</v>
      </c>
      <c r="M53" s="830">
        <f t="shared" si="33"/>
        <v>0</v>
      </c>
      <c r="N53" s="590"/>
    </row>
    <row r="54" spans="1:14" ht="12.75" customHeight="1">
      <c r="A54" s="596"/>
      <c r="B54" s="591"/>
      <c r="C54" s="597"/>
      <c r="D54" s="586"/>
      <c r="E54" s="591" t="s">
        <v>917</v>
      </c>
      <c r="F54" s="598"/>
      <c r="G54" s="661">
        <f t="shared" si="16"/>
        <v>48</v>
      </c>
      <c r="H54" s="828">
        <f aca="true" t="shared" si="34" ref="H54:M54">+H17+H24+H31</f>
        <v>0</v>
      </c>
      <c r="I54" s="829">
        <f t="shared" si="34"/>
        <v>0</v>
      </c>
      <c r="J54" s="828">
        <f t="shared" si="34"/>
        <v>0</v>
      </c>
      <c r="K54" s="829">
        <f t="shared" si="34"/>
        <v>0</v>
      </c>
      <c r="L54" s="828">
        <f t="shared" si="34"/>
        <v>0</v>
      </c>
      <c r="M54" s="830">
        <f t="shared" si="34"/>
        <v>0</v>
      </c>
      <c r="N54" s="590"/>
    </row>
    <row r="55" spans="1:14" ht="12.75" customHeight="1" thickBot="1">
      <c r="A55" s="603"/>
      <c r="B55" s="604"/>
      <c r="C55" s="604"/>
      <c r="D55" s="604"/>
      <c r="E55" s="605" t="s">
        <v>918</v>
      </c>
      <c r="F55" s="606"/>
      <c r="G55" s="607">
        <f t="shared" si="16"/>
        <v>49</v>
      </c>
      <c r="H55" s="831">
        <f aca="true" t="shared" si="35" ref="H55:M55">+H34</f>
        <v>0</v>
      </c>
      <c r="I55" s="832">
        <f t="shared" si="35"/>
        <v>0</v>
      </c>
      <c r="J55" s="831">
        <f t="shared" si="35"/>
        <v>0</v>
      </c>
      <c r="K55" s="832">
        <f t="shared" si="35"/>
        <v>0</v>
      </c>
      <c r="L55" s="831">
        <f t="shared" si="35"/>
        <v>0</v>
      </c>
      <c r="M55" s="833">
        <f t="shared" si="35"/>
        <v>0</v>
      </c>
      <c r="N55" s="602"/>
    </row>
    <row r="56" spans="1:13" ht="12.75">
      <c r="A56" s="567"/>
      <c r="B56" s="567"/>
      <c r="C56" s="567"/>
      <c r="D56" s="567"/>
      <c r="E56" s="567"/>
      <c r="F56" s="567"/>
      <c r="G56" s="569"/>
      <c r="H56" s="567"/>
      <c r="I56" s="567"/>
      <c r="J56" s="567"/>
      <c r="K56" s="567"/>
      <c r="L56" s="567"/>
      <c r="M56" s="567"/>
    </row>
    <row r="57" spans="1:13" ht="12.75">
      <c r="A57" s="567" t="s">
        <v>642</v>
      </c>
      <c r="B57" s="567"/>
      <c r="C57" s="567"/>
      <c r="D57" s="568"/>
      <c r="E57" s="568"/>
      <c r="F57" s="567"/>
      <c r="G57" s="569"/>
      <c r="H57" s="567"/>
      <c r="I57" s="567"/>
      <c r="J57" s="567"/>
      <c r="K57" s="567"/>
      <c r="L57" s="567"/>
      <c r="M57" s="567"/>
    </row>
    <row r="58" spans="1:14" ht="30.75" customHeight="1">
      <c r="A58" s="1014" t="s">
        <v>963</v>
      </c>
      <c r="B58" s="1014"/>
      <c r="C58" s="1014"/>
      <c r="D58" s="1014"/>
      <c r="E58" s="1014"/>
      <c r="F58" s="1014"/>
      <c r="G58" s="1014"/>
      <c r="H58" s="1014"/>
      <c r="I58" s="1014"/>
      <c r="J58" s="1014"/>
      <c r="K58" s="1014"/>
      <c r="L58" s="1014"/>
      <c r="M58" s="1014"/>
      <c r="N58" s="1014"/>
    </row>
    <row r="59" spans="1:14" ht="42.75" customHeight="1">
      <c r="A59" s="1014" t="s">
        <v>967</v>
      </c>
      <c r="B59" s="1014"/>
      <c r="C59" s="1014"/>
      <c r="D59" s="1014"/>
      <c r="E59" s="1014"/>
      <c r="F59" s="1014"/>
      <c r="G59" s="1014"/>
      <c r="H59" s="1014"/>
      <c r="I59" s="1014"/>
      <c r="J59" s="1014"/>
      <c r="K59" s="1014"/>
      <c r="L59" s="1014"/>
      <c r="M59" s="1014"/>
      <c r="N59" s="1014"/>
    </row>
    <row r="60" spans="1:14" ht="17.25" customHeight="1">
      <c r="A60" s="1014" t="s">
        <v>971</v>
      </c>
      <c r="B60" s="1014"/>
      <c r="C60" s="1014"/>
      <c r="D60" s="1014"/>
      <c r="E60" s="1014"/>
      <c r="F60" s="1014"/>
      <c r="G60" s="1014"/>
      <c r="H60" s="1014"/>
      <c r="I60" s="1014"/>
      <c r="J60" s="1014"/>
      <c r="K60" s="1014"/>
      <c r="L60" s="1014"/>
      <c r="M60" s="1014"/>
      <c r="N60" s="1014"/>
    </row>
    <row r="61" spans="1:13" ht="15.75" customHeight="1">
      <c r="A61" s="725" t="s">
        <v>864</v>
      </c>
      <c r="B61" s="567"/>
      <c r="C61" s="567"/>
      <c r="D61" s="567"/>
      <c r="E61" s="567"/>
      <c r="F61" s="567"/>
      <c r="G61" s="569"/>
      <c r="H61" s="567"/>
      <c r="I61" s="567"/>
      <c r="J61" s="567"/>
      <c r="K61" s="567"/>
      <c r="L61" s="567"/>
      <c r="M61" s="567"/>
    </row>
    <row r="62" spans="1:13" ht="12.75">
      <c r="A62" s="567"/>
      <c r="B62" s="567"/>
      <c r="C62" s="567"/>
      <c r="D62" s="567"/>
      <c r="E62" s="567"/>
      <c r="F62" s="567"/>
      <c r="G62" s="569"/>
      <c r="H62" s="567"/>
      <c r="I62" s="567"/>
      <c r="J62" s="567"/>
      <c r="K62" s="567"/>
      <c r="L62" s="567"/>
      <c r="M62" s="567"/>
    </row>
    <row r="63" spans="1:13" ht="12.75">
      <c r="A63" s="567"/>
      <c r="B63" s="567"/>
      <c r="C63" s="567"/>
      <c r="D63" s="567"/>
      <c r="E63" s="567"/>
      <c r="F63" s="567"/>
      <c r="G63" s="569"/>
      <c r="H63" s="567"/>
      <c r="I63" s="567"/>
      <c r="J63" s="567"/>
      <c r="K63" s="567"/>
      <c r="L63" s="567"/>
      <c r="M63" s="567"/>
    </row>
    <row r="64" spans="1:13" ht="12.75">
      <c r="A64" s="567"/>
      <c r="B64" s="567"/>
      <c r="C64" s="567"/>
      <c r="D64" s="567"/>
      <c r="E64" s="567"/>
      <c r="F64" s="567"/>
      <c r="G64" s="569"/>
      <c r="H64" s="567"/>
      <c r="I64" s="567"/>
      <c r="J64" s="567"/>
      <c r="K64" s="567"/>
      <c r="L64" s="567"/>
      <c r="M64" s="567"/>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rgb="FFFFFF00"/>
  </sheetPr>
  <dimension ref="A1:P45"/>
  <sheetViews>
    <sheetView zoomScale="89" zoomScaleNormal="89" zoomScalePageLayoutView="0" workbookViewId="0" topLeftCell="A1">
      <selection activeCell="A2" sqref="A2"/>
    </sheetView>
  </sheetViews>
  <sheetFormatPr defaultColWidth="10.57421875" defaultRowHeight="15"/>
  <cols>
    <col min="1" max="1" width="4.28125" style="241" customWidth="1"/>
    <col min="2" max="2" width="6.7109375" style="241" customWidth="1"/>
    <col min="3" max="3" width="49.421875" style="241" customWidth="1"/>
    <col min="4" max="4" width="12.28125" style="241" customWidth="1"/>
    <col min="5" max="6" width="10.8515625" style="241" customWidth="1"/>
    <col min="7" max="8" width="11.28125" style="241" customWidth="1"/>
    <col min="9" max="9" width="11.57421875" style="241" customWidth="1"/>
    <col min="10" max="10" width="9.7109375" style="241" customWidth="1"/>
    <col min="11" max="11" width="10.00390625" style="241" customWidth="1"/>
    <col min="12" max="12" width="10.140625" style="241" customWidth="1"/>
    <col min="13" max="13" width="13.7109375" style="241" customWidth="1"/>
    <col min="14" max="14" width="1.7109375" style="241" customWidth="1"/>
    <col min="15" max="15" width="11.28125" style="241" customWidth="1"/>
    <col min="16" max="16" width="12.00390625" style="241" customWidth="1"/>
    <col min="17" max="249" width="9.140625" style="241" customWidth="1"/>
    <col min="250" max="250" width="59.7109375" style="241" customWidth="1"/>
    <col min="251" max="16384" width="10.57421875" style="241" customWidth="1"/>
  </cols>
  <sheetData>
    <row r="1" ht="15.75">
      <c r="A1" s="622" t="s">
        <v>849</v>
      </c>
    </row>
    <row r="2" spans="1:3" ht="15.75">
      <c r="A2" s="622"/>
      <c r="C2" s="256" t="s">
        <v>992</v>
      </c>
    </row>
    <row r="3" ht="13.5" customHeight="1" thickBot="1">
      <c r="P3" s="638" t="s">
        <v>500</v>
      </c>
    </row>
    <row r="4" spans="1:16" ht="39" customHeight="1">
      <c r="A4" s="1042" t="s">
        <v>479</v>
      </c>
      <c r="B4" s="1029" t="s">
        <v>799</v>
      </c>
      <c r="C4" s="1030"/>
      <c r="D4" s="1045" t="s">
        <v>743</v>
      </c>
      <c r="E4" s="1028"/>
      <c r="F4" s="1028" t="s">
        <v>744</v>
      </c>
      <c r="G4" s="1028"/>
      <c r="H4" s="1028" t="s">
        <v>745</v>
      </c>
      <c r="I4" s="1028"/>
      <c r="J4" s="1022" t="s">
        <v>1182</v>
      </c>
      <c r="K4" s="1023"/>
      <c r="L4" s="1024"/>
      <c r="M4" s="1035" t="s">
        <v>762</v>
      </c>
      <c r="N4" s="256"/>
      <c r="O4" s="1039" t="s">
        <v>1180</v>
      </c>
      <c r="P4" s="1037" t="s">
        <v>746</v>
      </c>
    </row>
    <row r="5" spans="1:16" ht="13.5" customHeight="1">
      <c r="A5" s="1043"/>
      <c r="B5" s="1031"/>
      <c r="C5" s="1032"/>
      <c r="D5" s="623" t="s">
        <v>800</v>
      </c>
      <c r="E5" s="555" t="s">
        <v>801</v>
      </c>
      <c r="F5" s="615" t="s">
        <v>644</v>
      </c>
      <c r="G5" s="555" t="s">
        <v>649</v>
      </c>
      <c r="H5" s="615" t="s">
        <v>644</v>
      </c>
      <c r="I5" s="555" t="s">
        <v>649</v>
      </c>
      <c r="J5" s="624" t="s">
        <v>776</v>
      </c>
      <c r="K5" s="624" t="s">
        <v>777</v>
      </c>
      <c r="L5" s="624" t="s">
        <v>778</v>
      </c>
      <c r="M5" s="1036"/>
      <c r="N5" s="256"/>
      <c r="O5" s="1040"/>
      <c r="P5" s="1038"/>
    </row>
    <row r="6" spans="1:16" ht="15" customHeight="1" thickBot="1">
      <c r="A6" s="1044"/>
      <c r="B6" s="1033"/>
      <c r="C6" s="1034"/>
      <c r="D6" s="625" t="s">
        <v>561</v>
      </c>
      <c r="E6" s="557" t="s">
        <v>562</v>
      </c>
      <c r="F6" s="557" t="s">
        <v>563</v>
      </c>
      <c r="G6" s="557" t="s">
        <v>564</v>
      </c>
      <c r="H6" s="557" t="s">
        <v>646</v>
      </c>
      <c r="I6" s="557" t="s">
        <v>647</v>
      </c>
      <c r="J6" s="558" t="s">
        <v>567</v>
      </c>
      <c r="K6" s="626" t="s">
        <v>568</v>
      </c>
      <c r="L6" s="626" t="s">
        <v>569</v>
      </c>
      <c r="M6" s="559" t="s">
        <v>919</v>
      </c>
      <c r="N6" s="256"/>
      <c r="O6" s="616" t="s">
        <v>614</v>
      </c>
      <c r="P6" s="559" t="s">
        <v>779</v>
      </c>
    </row>
    <row r="7" spans="1:16" s="258" customFormat="1" ht="16.5" customHeight="1">
      <c r="A7" s="644">
        <f aca="true" t="shared" si="0" ref="A7:A34">+A6+1</f>
        <v>1</v>
      </c>
      <c r="B7" s="641" t="s">
        <v>648</v>
      </c>
      <c r="C7" s="645"/>
      <c r="D7" s="838">
        <f>+D8+D17</f>
        <v>0</v>
      </c>
      <c r="E7" s="838">
        <f aca="true" t="shared" si="1" ref="E7:M7">+E8+E17</f>
        <v>0</v>
      </c>
      <c r="F7" s="838">
        <f t="shared" si="1"/>
        <v>0</v>
      </c>
      <c r="G7" s="838">
        <f t="shared" si="1"/>
        <v>0</v>
      </c>
      <c r="H7" s="838">
        <f t="shared" si="1"/>
        <v>0</v>
      </c>
      <c r="I7" s="838">
        <f t="shared" si="1"/>
        <v>0</v>
      </c>
      <c r="J7" s="838">
        <f t="shared" si="1"/>
        <v>0</v>
      </c>
      <c r="K7" s="838">
        <f t="shared" si="1"/>
        <v>0</v>
      </c>
      <c r="L7" s="838">
        <f t="shared" si="1"/>
        <v>0</v>
      </c>
      <c r="M7" s="839">
        <f t="shared" si="1"/>
        <v>0</v>
      </c>
      <c r="N7" s="840"/>
      <c r="O7" s="841">
        <f>+O8+O17</f>
        <v>0</v>
      </c>
      <c r="P7" s="839">
        <f>+P8+P17</f>
        <v>0</v>
      </c>
    </row>
    <row r="8" spans="1:16" s="256" customFormat="1" ht="14.25" customHeight="1">
      <c r="A8" s="640">
        <f t="shared" si="0"/>
        <v>2</v>
      </c>
      <c r="B8" s="1018" t="s">
        <v>940</v>
      </c>
      <c r="C8" s="1019"/>
      <c r="D8" s="842">
        <f>SUM(D9:D16)</f>
        <v>0</v>
      </c>
      <c r="E8" s="842">
        <f aca="true" t="shared" si="2" ref="E8:M8">SUM(E9:E16)</f>
        <v>0</v>
      </c>
      <c r="F8" s="842">
        <f t="shared" si="2"/>
        <v>0</v>
      </c>
      <c r="G8" s="842">
        <f t="shared" si="2"/>
        <v>0</v>
      </c>
      <c r="H8" s="842">
        <f t="shared" si="2"/>
        <v>0</v>
      </c>
      <c r="I8" s="842">
        <f t="shared" si="2"/>
        <v>0</v>
      </c>
      <c r="J8" s="842">
        <f t="shared" si="2"/>
        <v>0</v>
      </c>
      <c r="K8" s="842">
        <f t="shared" si="2"/>
        <v>0</v>
      </c>
      <c r="L8" s="842">
        <f t="shared" si="2"/>
        <v>0</v>
      </c>
      <c r="M8" s="843">
        <f t="shared" si="2"/>
        <v>0</v>
      </c>
      <c r="N8" s="844"/>
      <c r="O8" s="845">
        <f>SUM(O9:O16)</f>
        <v>0</v>
      </c>
      <c r="P8" s="843">
        <f>SUM(P9:P16)</f>
        <v>0</v>
      </c>
    </row>
    <row r="9" spans="1:16" ht="12.75" customHeight="1">
      <c r="A9" s="646">
        <f t="shared" si="0"/>
        <v>3</v>
      </c>
      <c r="B9" s="627" t="s">
        <v>798</v>
      </c>
      <c r="C9" s="628" t="s">
        <v>809</v>
      </c>
      <c r="D9" s="846"/>
      <c r="E9" s="846"/>
      <c r="F9" s="846"/>
      <c r="G9" s="846"/>
      <c r="H9" s="846">
        <f aca="true" t="shared" si="3" ref="H9:H33">+D9+F9</f>
        <v>0</v>
      </c>
      <c r="I9" s="846">
        <f aca="true" t="shared" si="4" ref="I9:I33">+E9+G9</f>
        <v>0</v>
      </c>
      <c r="J9" s="846"/>
      <c r="K9" s="846"/>
      <c r="L9" s="846"/>
      <c r="M9" s="847">
        <f aca="true" t="shared" si="5" ref="M9:M33">+H9-I9</f>
        <v>0</v>
      </c>
      <c r="N9" s="848"/>
      <c r="O9" s="849"/>
      <c r="P9" s="847">
        <f aca="true" t="shared" si="6" ref="P9:P33">+I9+O9</f>
        <v>0</v>
      </c>
    </row>
    <row r="10" spans="1:16" ht="12.75" customHeight="1">
      <c r="A10" s="646">
        <f>A9+1</f>
        <v>4</v>
      </c>
      <c r="B10" s="627" t="s">
        <v>780</v>
      </c>
      <c r="C10" s="628" t="s">
        <v>781</v>
      </c>
      <c r="D10" s="846"/>
      <c r="E10" s="846"/>
      <c r="F10" s="846"/>
      <c r="G10" s="846"/>
      <c r="H10" s="846">
        <f t="shared" si="3"/>
        <v>0</v>
      </c>
      <c r="I10" s="846">
        <f t="shared" si="4"/>
        <v>0</v>
      </c>
      <c r="J10" s="846"/>
      <c r="K10" s="846"/>
      <c r="L10" s="846"/>
      <c r="M10" s="847">
        <f t="shared" si="5"/>
        <v>0</v>
      </c>
      <c r="N10" s="848"/>
      <c r="O10" s="849"/>
      <c r="P10" s="847">
        <f t="shared" si="6"/>
        <v>0</v>
      </c>
    </row>
    <row r="11" spans="1:16" ht="12.75" customHeight="1">
      <c r="A11" s="646">
        <f t="shared" si="0"/>
        <v>5</v>
      </c>
      <c r="B11" s="727" t="s">
        <v>782</v>
      </c>
      <c r="C11" s="728" t="s">
        <v>783</v>
      </c>
      <c r="D11" s="846"/>
      <c r="E11" s="846"/>
      <c r="F11" s="846"/>
      <c r="G11" s="846"/>
      <c r="H11" s="846">
        <f t="shared" si="3"/>
        <v>0</v>
      </c>
      <c r="I11" s="846">
        <f t="shared" si="4"/>
        <v>0</v>
      </c>
      <c r="J11" s="846"/>
      <c r="K11" s="846"/>
      <c r="L11" s="846"/>
      <c r="M11" s="847">
        <f t="shared" si="5"/>
        <v>0</v>
      </c>
      <c r="N11" s="848"/>
      <c r="O11" s="849"/>
      <c r="P11" s="847">
        <f t="shared" si="6"/>
        <v>0</v>
      </c>
    </row>
    <row r="12" spans="1:16" ht="13.5" customHeight="1">
      <c r="A12" s="646">
        <f t="shared" si="0"/>
        <v>6</v>
      </c>
      <c r="B12" s="627" t="s">
        <v>784</v>
      </c>
      <c r="C12" s="628" t="s">
        <v>785</v>
      </c>
      <c r="D12" s="846"/>
      <c r="E12" s="846"/>
      <c r="F12" s="846"/>
      <c r="G12" s="846"/>
      <c r="H12" s="846">
        <f t="shared" si="3"/>
        <v>0</v>
      </c>
      <c r="I12" s="846">
        <f t="shared" si="4"/>
        <v>0</v>
      </c>
      <c r="J12" s="846"/>
      <c r="K12" s="846"/>
      <c r="L12" s="846"/>
      <c r="M12" s="847">
        <f t="shared" si="5"/>
        <v>0</v>
      </c>
      <c r="N12" s="848"/>
      <c r="O12" s="849"/>
      <c r="P12" s="847">
        <f t="shared" si="6"/>
        <v>0</v>
      </c>
    </row>
    <row r="13" spans="1:16" ht="12.75" customHeight="1">
      <c r="A13" s="646">
        <f>A12+1</f>
        <v>7</v>
      </c>
      <c r="B13" s="627" t="s">
        <v>786</v>
      </c>
      <c r="C13" s="628" t="s">
        <v>787</v>
      </c>
      <c r="D13" s="846"/>
      <c r="E13" s="846"/>
      <c r="F13" s="846"/>
      <c r="G13" s="846"/>
      <c r="H13" s="846">
        <f t="shared" si="3"/>
        <v>0</v>
      </c>
      <c r="I13" s="846">
        <f t="shared" si="4"/>
        <v>0</v>
      </c>
      <c r="J13" s="846"/>
      <c r="K13" s="846"/>
      <c r="L13" s="846"/>
      <c r="M13" s="847">
        <f t="shared" si="5"/>
        <v>0</v>
      </c>
      <c r="N13" s="848"/>
      <c r="O13" s="849"/>
      <c r="P13" s="847">
        <f t="shared" si="6"/>
        <v>0</v>
      </c>
    </row>
    <row r="14" spans="1:16" ht="12.75" customHeight="1">
      <c r="A14" s="646">
        <f t="shared" si="0"/>
        <v>8</v>
      </c>
      <c r="B14" s="627" t="s">
        <v>788</v>
      </c>
      <c r="C14" s="629" t="s">
        <v>789</v>
      </c>
      <c r="D14" s="846"/>
      <c r="E14" s="846"/>
      <c r="F14" s="846"/>
      <c r="G14" s="846"/>
      <c r="H14" s="846">
        <f t="shared" si="3"/>
        <v>0</v>
      </c>
      <c r="I14" s="846">
        <f t="shared" si="4"/>
        <v>0</v>
      </c>
      <c r="J14" s="846"/>
      <c r="K14" s="846"/>
      <c r="L14" s="846"/>
      <c r="M14" s="847">
        <f t="shared" si="5"/>
        <v>0</v>
      </c>
      <c r="N14" s="848"/>
      <c r="O14" s="849"/>
      <c r="P14" s="847">
        <f t="shared" si="6"/>
        <v>0</v>
      </c>
    </row>
    <row r="15" spans="1:16" ht="12.75" customHeight="1">
      <c r="A15" s="646">
        <f t="shared" si="0"/>
        <v>9</v>
      </c>
      <c r="B15" s="630" t="s">
        <v>790</v>
      </c>
      <c r="C15" s="631" t="s">
        <v>791</v>
      </c>
      <c r="D15" s="846"/>
      <c r="E15" s="846"/>
      <c r="F15" s="846"/>
      <c r="G15" s="846"/>
      <c r="H15" s="846">
        <f t="shared" si="3"/>
        <v>0</v>
      </c>
      <c r="I15" s="846">
        <f t="shared" si="4"/>
        <v>0</v>
      </c>
      <c r="J15" s="846"/>
      <c r="K15" s="846"/>
      <c r="L15" s="846"/>
      <c r="M15" s="847">
        <f t="shared" si="5"/>
        <v>0</v>
      </c>
      <c r="N15" s="848"/>
      <c r="O15" s="849"/>
      <c r="P15" s="847">
        <f t="shared" si="6"/>
        <v>0</v>
      </c>
    </row>
    <row r="16" spans="1:16" ht="12.75" customHeight="1">
      <c r="A16" s="646">
        <f t="shared" si="0"/>
        <v>10</v>
      </c>
      <c r="B16" s="630"/>
      <c r="C16" s="632" t="s">
        <v>802</v>
      </c>
      <c r="D16" s="846"/>
      <c r="E16" s="846"/>
      <c r="F16" s="846"/>
      <c r="G16" s="846"/>
      <c r="H16" s="846">
        <f t="shared" si="3"/>
        <v>0</v>
      </c>
      <c r="I16" s="846">
        <f t="shared" si="4"/>
        <v>0</v>
      </c>
      <c r="J16" s="846"/>
      <c r="K16" s="846"/>
      <c r="L16" s="846"/>
      <c r="M16" s="847">
        <f t="shared" si="5"/>
        <v>0</v>
      </c>
      <c r="N16" s="848"/>
      <c r="O16" s="849"/>
      <c r="P16" s="847">
        <f t="shared" si="6"/>
        <v>0</v>
      </c>
    </row>
    <row r="17" spans="1:16" s="256" customFormat="1" ht="12.75" customHeight="1">
      <c r="A17" s="640">
        <f t="shared" si="0"/>
        <v>11</v>
      </c>
      <c r="B17" s="1020" t="s">
        <v>941</v>
      </c>
      <c r="C17" s="1021"/>
      <c r="D17" s="842">
        <f>SUM(D18:D24)</f>
        <v>0</v>
      </c>
      <c r="E17" s="842">
        <f aca="true" t="shared" si="7" ref="E17:P17">SUM(E18:E24)</f>
        <v>0</v>
      </c>
      <c r="F17" s="842">
        <f t="shared" si="7"/>
        <v>0</v>
      </c>
      <c r="G17" s="842">
        <f t="shared" si="7"/>
        <v>0</v>
      </c>
      <c r="H17" s="842">
        <f t="shared" si="7"/>
        <v>0</v>
      </c>
      <c r="I17" s="842">
        <f t="shared" si="7"/>
        <v>0</v>
      </c>
      <c r="J17" s="842">
        <f t="shared" si="7"/>
        <v>0</v>
      </c>
      <c r="K17" s="842">
        <f t="shared" si="7"/>
        <v>0</v>
      </c>
      <c r="L17" s="842">
        <f t="shared" si="7"/>
        <v>0</v>
      </c>
      <c r="M17" s="843">
        <f t="shared" si="7"/>
        <v>0</v>
      </c>
      <c r="N17" s="844"/>
      <c r="O17" s="845">
        <f t="shared" si="7"/>
        <v>0</v>
      </c>
      <c r="P17" s="843">
        <f t="shared" si="7"/>
        <v>0</v>
      </c>
    </row>
    <row r="18" spans="1:16" s="256" customFormat="1" ht="12.75" customHeight="1">
      <c r="A18" s="747">
        <f>A17+1</f>
        <v>12</v>
      </c>
      <c r="B18" s="727" t="s">
        <v>782</v>
      </c>
      <c r="C18" s="728" t="s">
        <v>783</v>
      </c>
      <c r="D18" s="846"/>
      <c r="E18" s="846"/>
      <c r="F18" s="846"/>
      <c r="G18" s="846"/>
      <c r="H18" s="846">
        <f t="shared" si="3"/>
        <v>0</v>
      </c>
      <c r="I18" s="846">
        <f t="shared" si="4"/>
        <v>0</v>
      </c>
      <c r="J18" s="846"/>
      <c r="K18" s="846"/>
      <c r="L18" s="846"/>
      <c r="M18" s="847">
        <f t="shared" si="5"/>
        <v>0</v>
      </c>
      <c r="N18" s="848"/>
      <c r="O18" s="849"/>
      <c r="P18" s="847">
        <f t="shared" si="6"/>
        <v>0</v>
      </c>
    </row>
    <row r="19" spans="1:16" ht="12.75" customHeight="1">
      <c r="A19" s="646">
        <f>A18+1</f>
        <v>13</v>
      </c>
      <c r="B19" s="627" t="s">
        <v>784</v>
      </c>
      <c r="C19" s="628" t="s">
        <v>785</v>
      </c>
      <c r="D19" s="846"/>
      <c r="E19" s="846"/>
      <c r="F19" s="846"/>
      <c r="G19" s="846"/>
      <c r="H19" s="846">
        <f t="shared" si="3"/>
        <v>0</v>
      </c>
      <c r="I19" s="846">
        <f t="shared" si="4"/>
        <v>0</v>
      </c>
      <c r="J19" s="846"/>
      <c r="K19" s="846"/>
      <c r="L19" s="846"/>
      <c r="M19" s="847">
        <f t="shared" si="5"/>
        <v>0</v>
      </c>
      <c r="N19" s="848"/>
      <c r="O19" s="849"/>
      <c r="P19" s="847">
        <f t="shared" si="6"/>
        <v>0</v>
      </c>
    </row>
    <row r="20" spans="1:16" ht="12.75" customHeight="1">
      <c r="A20" s="646">
        <f t="shared" si="0"/>
        <v>14</v>
      </c>
      <c r="B20" s="627" t="s">
        <v>792</v>
      </c>
      <c r="C20" s="628" t="s">
        <v>793</v>
      </c>
      <c r="D20" s="846"/>
      <c r="E20" s="846"/>
      <c r="F20" s="846"/>
      <c r="G20" s="846"/>
      <c r="H20" s="846">
        <f t="shared" si="3"/>
        <v>0</v>
      </c>
      <c r="I20" s="846">
        <f t="shared" si="4"/>
        <v>0</v>
      </c>
      <c r="J20" s="846"/>
      <c r="K20" s="846"/>
      <c r="L20" s="846"/>
      <c r="M20" s="847">
        <f t="shared" si="5"/>
        <v>0</v>
      </c>
      <c r="N20" s="848"/>
      <c r="O20" s="849"/>
      <c r="P20" s="847">
        <f t="shared" si="6"/>
        <v>0</v>
      </c>
    </row>
    <row r="21" spans="1:16" ht="12.75" customHeight="1">
      <c r="A21" s="646">
        <f t="shared" si="0"/>
        <v>15</v>
      </c>
      <c r="B21" s="627" t="s">
        <v>794</v>
      </c>
      <c r="C21" s="628" t="s">
        <v>795</v>
      </c>
      <c r="D21" s="846"/>
      <c r="E21" s="846"/>
      <c r="F21" s="846"/>
      <c r="G21" s="846"/>
      <c r="H21" s="846">
        <f t="shared" si="3"/>
        <v>0</v>
      </c>
      <c r="I21" s="846">
        <f t="shared" si="4"/>
        <v>0</v>
      </c>
      <c r="J21" s="846"/>
      <c r="K21" s="846"/>
      <c r="L21" s="846"/>
      <c r="M21" s="847">
        <f t="shared" si="5"/>
        <v>0</v>
      </c>
      <c r="N21" s="848"/>
      <c r="O21" s="849"/>
      <c r="P21" s="847">
        <f t="shared" si="6"/>
        <v>0</v>
      </c>
    </row>
    <row r="22" spans="1:16" ht="12.75" customHeight="1">
      <c r="A22" s="646">
        <f t="shared" si="0"/>
        <v>16</v>
      </c>
      <c r="B22" s="627" t="s">
        <v>796</v>
      </c>
      <c r="C22" s="628" t="s">
        <v>797</v>
      </c>
      <c r="D22" s="846"/>
      <c r="E22" s="846"/>
      <c r="F22" s="846"/>
      <c r="G22" s="846"/>
      <c r="H22" s="846">
        <f t="shared" si="3"/>
        <v>0</v>
      </c>
      <c r="I22" s="846">
        <f t="shared" si="4"/>
        <v>0</v>
      </c>
      <c r="J22" s="846"/>
      <c r="K22" s="846"/>
      <c r="L22" s="846"/>
      <c r="M22" s="847">
        <f t="shared" si="5"/>
        <v>0</v>
      </c>
      <c r="N22" s="848"/>
      <c r="O22" s="849"/>
      <c r="P22" s="847">
        <f t="shared" si="6"/>
        <v>0</v>
      </c>
    </row>
    <row r="23" spans="1:16" ht="12.75" customHeight="1">
      <c r="A23" s="646">
        <f t="shared" si="0"/>
        <v>17</v>
      </c>
      <c r="B23" s="630" t="s">
        <v>786</v>
      </c>
      <c r="C23" s="631" t="s">
        <v>787</v>
      </c>
      <c r="D23" s="846"/>
      <c r="E23" s="846"/>
      <c r="F23" s="846"/>
      <c r="G23" s="846"/>
      <c r="H23" s="846">
        <f t="shared" si="3"/>
        <v>0</v>
      </c>
      <c r="I23" s="846">
        <f t="shared" si="4"/>
        <v>0</v>
      </c>
      <c r="J23" s="846"/>
      <c r="K23" s="846"/>
      <c r="L23" s="846"/>
      <c r="M23" s="847">
        <f t="shared" si="5"/>
        <v>0</v>
      </c>
      <c r="N23" s="848"/>
      <c r="O23" s="849"/>
      <c r="P23" s="847">
        <f t="shared" si="6"/>
        <v>0</v>
      </c>
    </row>
    <row r="24" spans="1:16" ht="12.75" customHeight="1">
      <c r="A24" s="646">
        <f>A23+1</f>
        <v>18</v>
      </c>
      <c r="B24" s="630"/>
      <c r="C24" s="632" t="s">
        <v>802</v>
      </c>
      <c r="D24" s="846"/>
      <c r="E24" s="846"/>
      <c r="F24" s="846"/>
      <c r="G24" s="846"/>
      <c r="H24" s="846">
        <f t="shared" si="3"/>
        <v>0</v>
      </c>
      <c r="I24" s="846">
        <f t="shared" si="4"/>
        <v>0</v>
      </c>
      <c r="J24" s="846"/>
      <c r="K24" s="846"/>
      <c r="L24" s="846"/>
      <c r="M24" s="847">
        <f t="shared" si="5"/>
        <v>0</v>
      </c>
      <c r="N24" s="848"/>
      <c r="O24" s="849"/>
      <c r="P24" s="847">
        <f t="shared" si="6"/>
        <v>0</v>
      </c>
    </row>
    <row r="25" spans="1:16" s="258" customFormat="1" ht="12.75" customHeight="1">
      <c r="A25" s="644">
        <f t="shared" si="0"/>
        <v>19</v>
      </c>
      <c r="B25" s="1025" t="s">
        <v>812</v>
      </c>
      <c r="C25" s="1026"/>
      <c r="D25" s="850">
        <f>+D26</f>
        <v>0</v>
      </c>
      <c r="E25" s="850">
        <f aca="true" t="shared" si="8" ref="E25:P26">+E26</f>
        <v>0</v>
      </c>
      <c r="F25" s="850">
        <f t="shared" si="8"/>
        <v>0</v>
      </c>
      <c r="G25" s="850">
        <f t="shared" si="8"/>
        <v>0</v>
      </c>
      <c r="H25" s="850">
        <f t="shared" si="8"/>
        <v>0</v>
      </c>
      <c r="I25" s="850">
        <f t="shared" si="8"/>
        <v>0</v>
      </c>
      <c r="J25" s="850">
        <f t="shared" si="8"/>
        <v>0</v>
      </c>
      <c r="K25" s="850">
        <f t="shared" si="8"/>
        <v>0</v>
      </c>
      <c r="L25" s="850">
        <f t="shared" si="8"/>
        <v>0</v>
      </c>
      <c r="M25" s="851">
        <f t="shared" si="8"/>
        <v>0</v>
      </c>
      <c r="N25" s="840"/>
      <c r="O25" s="852">
        <f t="shared" si="8"/>
        <v>0</v>
      </c>
      <c r="P25" s="851">
        <f t="shared" si="8"/>
        <v>0</v>
      </c>
    </row>
    <row r="26" spans="1:16" s="260" customFormat="1" ht="12.75" customHeight="1">
      <c r="A26" s="640">
        <f t="shared" si="0"/>
        <v>20</v>
      </c>
      <c r="B26" s="1041" t="s">
        <v>942</v>
      </c>
      <c r="C26" s="1021"/>
      <c r="D26" s="842">
        <f>+D27</f>
        <v>0</v>
      </c>
      <c r="E26" s="842">
        <f t="shared" si="8"/>
        <v>0</v>
      </c>
      <c r="F26" s="842">
        <f t="shared" si="8"/>
        <v>0</v>
      </c>
      <c r="G26" s="842">
        <f t="shared" si="8"/>
        <v>0</v>
      </c>
      <c r="H26" s="842">
        <f t="shared" si="8"/>
        <v>0</v>
      </c>
      <c r="I26" s="842">
        <f t="shared" si="8"/>
        <v>0</v>
      </c>
      <c r="J26" s="842">
        <f t="shared" si="8"/>
        <v>0</v>
      </c>
      <c r="K26" s="842">
        <f t="shared" si="8"/>
        <v>0</v>
      </c>
      <c r="L26" s="842">
        <f t="shared" si="8"/>
        <v>0</v>
      </c>
      <c r="M26" s="843">
        <f t="shared" si="8"/>
        <v>0</v>
      </c>
      <c r="N26" s="844"/>
      <c r="O26" s="845">
        <f t="shared" si="8"/>
        <v>0</v>
      </c>
      <c r="P26" s="843">
        <f t="shared" si="8"/>
        <v>0</v>
      </c>
    </row>
    <row r="27" spans="1:16" ht="12.75" customHeight="1">
      <c r="A27" s="646">
        <f t="shared" si="0"/>
        <v>21</v>
      </c>
      <c r="B27" s="627"/>
      <c r="C27" s="632" t="s">
        <v>802</v>
      </c>
      <c r="D27" s="846"/>
      <c r="E27" s="846"/>
      <c r="F27" s="846"/>
      <c r="G27" s="846"/>
      <c r="H27" s="846">
        <f t="shared" si="3"/>
        <v>0</v>
      </c>
      <c r="I27" s="846">
        <f t="shared" si="4"/>
        <v>0</v>
      </c>
      <c r="J27" s="846"/>
      <c r="K27" s="846"/>
      <c r="L27" s="846"/>
      <c r="M27" s="847">
        <f t="shared" si="5"/>
        <v>0</v>
      </c>
      <c r="N27" s="848"/>
      <c r="O27" s="849"/>
      <c r="P27" s="847">
        <f t="shared" si="6"/>
        <v>0</v>
      </c>
    </row>
    <row r="28" spans="1:16" ht="12.75" customHeight="1">
      <c r="A28" s="644">
        <f t="shared" si="0"/>
        <v>22</v>
      </c>
      <c r="B28" s="1025" t="s">
        <v>810</v>
      </c>
      <c r="C28" s="1026"/>
      <c r="D28" s="850">
        <f>+D29</f>
        <v>0</v>
      </c>
      <c r="E28" s="850">
        <f aca="true" t="shared" si="9" ref="E28:P29">+E29</f>
        <v>0</v>
      </c>
      <c r="F28" s="850">
        <f t="shared" si="9"/>
        <v>0</v>
      </c>
      <c r="G28" s="850">
        <f t="shared" si="9"/>
        <v>0</v>
      </c>
      <c r="H28" s="850">
        <f t="shared" si="9"/>
        <v>0</v>
      </c>
      <c r="I28" s="850">
        <f t="shared" si="9"/>
        <v>0</v>
      </c>
      <c r="J28" s="850">
        <f t="shared" si="9"/>
        <v>0</v>
      </c>
      <c r="K28" s="850">
        <f t="shared" si="9"/>
        <v>0</v>
      </c>
      <c r="L28" s="850">
        <f t="shared" si="9"/>
        <v>0</v>
      </c>
      <c r="M28" s="851">
        <f t="shared" si="9"/>
        <v>0</v>
      </c>
      <c r="N28" s="840"/>
      <c r="O28" s="852">
        <f t="shared" si="9"/>
        <v>0</v>
      </c>
      <c r="P28" s="851">
        <f t="shared" si="9"/>
        <v>0</v>
      </c>
    </row>
    <row r="29" spans="1:16" ht="12.75" customHeight="1">
      <c r="A29" s="640">
        <f t="shared" si="0"/>
        <v>23</v>
      </c>
      <c r="B29" s="1041" t="s">
        <v>942</v>
      </c>
      <c r="C29" s="1021"/>
      <c r="D29" s="842">
        <f>+D30</f>
        <v>0</v>
      </c>
      <c r="E29" s="842">
        <f t="shared" si="9"/>
        <v>0</v>
      </c>
      <c r="F29" s="842">
        <f t="shared" si="9"/>
        <v>0</v>
      </c>
      <c r="G29" s="842">
        <f t="shared" si="9"/>
        <v>0</v>
      </c>
      <c r="H29" s="842">
        <f t="shared" si="9"/>
        <v>0</v>
      </c>
      <c r="I29" s="842">
        <f t="shared" si="9"/>
        <v>0</v>
      </c>
      <c r="J29" s="842">
        <f t="shared" si="9"/>
        <v>0</v>
      </c>
      <c r="K29" s="842">
        <f t="shared" si="9"/>
        <v>0</v>
      </c>
      <c r="L29" s="842">
        <f t="shared" si="9"/>
        <v>0</v>
      </c>
      <c r="M29" s="843">
        <f t="shared" si="9"/>
        <v>0</v>
      </c>
      <c r="N29" s="844"/>
      <c r="O29" s="845">
        <f t="shared" si="9"/>
        <v>0</v>
      </c>
      <c r="P29" s="843">
        <f t="shared" si="9"/>
        <v>0</v>
      </c>
    </row>
    <row r="30" spans="1:16" ht="12.75" customHeight="1">
      <c r="A30" s="646">
        <f t="shared" si="0"/>
        <v>24</v>
      </c>
      <c r="B30" s="649"/>
      <c r="C30" s="650"/>
      <c r="D30" s="846"/>
      <c r="E30" s="846"/>
      <c r="F30" s="846"/>
      <c r="G30" s="846"/>
      <c r="H30" s="846">
        <f t="shared" si="3"/>
        <v>0</v>
      </c>
      <c r="I30" s="846">
        <f t="shared" si="4"/>
        <v>0</v>
      </c>
      <c r="J30" s="846"/>
      <c r="K30" s="846"/>
      <c r="L30" s="846"/>
      <c r="M30" s="847">
        <f t="shared" si="5"/>
        <v>0</v>
      </c>
      <c r="N30" s="853"/>
      <c r="O30" s="849"/>
      <c r="P30" s="847">
        <f t="shared" si="6"/>
        <v>0</v>
      </c>
    </row>
    <row r="31" spans="1:16" ht="12.75" customHeight="1">
      <c r="A31" s="644">
        <f t="shared" si="0"/>
        <v>25</v>
      </c>
      <c r="B31" s="1025" t="s">
        <v>813</v>
      </c>
      <c r="C31" s="1026"/>
      <c r="D31" s="850">
        <f>+D32</f>
        <v>0</v>
      </c>
      <c r="E31" s="850">
        <f aca="true" t="shared" si="10" ref="E31:P32">+E32</f>
        <v>0</v>
      </c>
      <c r="F31" s="850">
        <f t="shared" si="10"/>
        <v>0</v>
      </c>
      <c r="G31" s="850">
        <f t="shared" si="10"/>
        <v>0</v>
      </c>
      <c r="H31" s="850">
        <f t="shared" si="10"/>
        <v>0</v>
      </c>
      <c r="I31" s="850">
        <f t="shared" si="10"/>
        <v>0</v>
      </c>
      <c r="J31" s="850">
        <f t="shared" si="10"/>
        <v>0</v>
      </c>
      <c r="K31" s="850">
        <f t="shared" si="10"/>
        <v>0</v>
      </c>
      <c r="L31" s="850">
        <f t="shared" si="10"/>
        <v>0</v>
      </c>
      <c r="M31" s="851">
        <f t="shared" si="10"/>
        <v>0</v>
      </c>
      <c r="N31" s="840"/>
      <c r="O31" s="852">
        <f t="shared" si="10"/>
        <v>0</v>
      </c>
      <c r="P31" s="851">
        <f t="shared" si="10"/>
        <v>0</v>
      </c>
    </row>
    <row r="32" spans="1:16" ht="12.75" customHeight="1">
      <c r="A32" s="640">
        <f t="shared" si="0"/>
        <v>26</v>
      </c>
      <c r="B32" s="1041" t="s">
        <v>942</v>
      </c>
      <c r="C32" s="1021"/>
      <c r="D32" s="842">
        <f>+D33</f>
        <v>0</v>
      </c>
      <c r="E32" s="842">
        <f t="shared" si="10"/>
        <v>0</v>
      </c>
      <c r="F32" s="842">
        <f t="shared" si="10"/>
        <v>0</v>
      </c>
      <c r="G32" s="842">
        <f t="shared" si="10"/>
        <v>0</v>
      </c>
      <c r="H32" s="842">
        <f t="shared" si="10"/>
        <v>0</v>
      </c>
      <c r="I32" s="842">
        <f t="shared" si="10"/>
        <v>0</v>
      </c>
      <c r="J32" s="842">
        <f t="shared" si="10"/>
        <v>0</v>
      </c>
      <c r="K32" s="842">
        <f t="shared" si="10"/>
        <v>0</v>
      </c>
      <c r="L32" s="842">
        <f t="shared" si="10"/>
        <v>0</v>
      </c>
      <c r="M32" s="843">
        <f t="shared" si="10"/>
        <v>0</v>
      </c>
      <c r="N32" s="844"/>
      <c r="O32" s="845">
        <f t="shared" si="10"/>
        <v>0</v>
      </c>
      <c r="P32" s="843">
        <f t="shared" si="10"/>
        <v>0</v>
      </c>
    </row>
    <row r="33" spans="1:16" ht="12.75" customHeight="1" thickBot="1">
      <c r="A33" s="647">
        <f t="shared" si="0"/>
        <v>27</v>
      </c>
      <c r="B33" s="633"/>
      <c r="C33" s="634"/>
      <c r="D33" s="846"/>
      <c r="E33" s="846"/>
      <c r="F33" s="846"/>
      <c r="G33" s="846"/>
      <c r="H33" s="846">
        <f t="shared" si="3"/>
        <v>0</v>
      </c>
      <c r="I33" s="846">
        <f t="shared" si="4"/>
        <v>0</v>
      </c>
      <c r="J33" s="846"/>
      <c r="K33" s="846"/>
      <c r="L33" s="846"/>
      <c r="M33" s="847">
        <f t="shared" si="5"/>
        <v>0</v>
      </c>
      <c r="N33" s="848"/>
      <c r="O33" s="849"/>
      <c r="P33" s="847">
        <f t="shared" si="6"/>
        <v>0</v>
      </c>
    </row>
    <row r="34" spans="1:16" s="639" customFormat="1" ht="13.5" customHeight="1" thickBot="1">
      <c r="A34" s="648">
        <f t="shared" si="0"/>
        <v>28</v>
      </c>
      <c r="B34" s="635" t="s">
        <v>760</v>
      </c>
      <c r="C34" s="636"/>
      <c r="D34" s="854">
        <f>+D7+D25+D28+D31</f>
        <v>0</v>
      </c>
      <c r="E34" s="854">
        <f aca="true" t="shared" si="11" ref="E34:P34">+E7+E25+E28+E31</f>
        <v>0</v>
      </c>
      <c r="F34" s="854">
        <f t="shared" si="11"/>
        <v>0</v>
      </c>
      <c r="G34" s="854">
        <f t="shared" si="11"/>
        <v>0</v>
      </c>
      <c r="H34" s="854">
        <f t="shared" si="11"/>
        <v>0</v>
      </c>
      <c r="I34" s="854">
        <f t="shared" si="11"/>
        <v>0</v>
      </c>
      <c r="J34" s="854">
        <f t="shared" si="11"/>
        <v>0</v>
      </c>
      <c r="K34" s="854">
        <f t="shared" si="11"/>
        <v>0</v>
      </c>
      <c r="L34" s="854">
        <f t="shared" si="11"/>
        <v>0</v>
      </c>
      <c r="M34" s="855">
        <f t="shared" si="11"/>
        <v>0</v>
      </c>
      <c r="N34" s="856"/>
      <c r="O34" s="857">
        <f t="shared" si="11"/>
        <v>0</v>
      </c>
      <c r="P34" s="855">
        <f t="shared" si="11"/>
        <v>0</v>
      </c>
    </row>
    <row r="35" spans="1:16" s="673" customFormat="1" ht="13.5" customHeight="1">
      <c r="A35" s="708"/>
      <c r="B35" s="715"/>
      <c r="C35" s="716"/>
      <c r="D35" s="642"/>
      <c r="E35" s="642"/>
      <c r="F35" s="642"/>
      <c r="G35" s="642"/>
      <c r="H35" s="642"/>
      <c r="I35" s="642"/>
      <c r="J35" s="642"/>
      <c r="K35" s="642"/>
      <c r="L35" s="642"/>
      <c r="M35" s="642"/>
      <c r="O35" s="642"/>
      <c r="P35" s="642"/>
    </row>
    <row r="36" ht="22.5" customHeight="1">
      <c r="A36" s="256" t="s">
        <v>642</v>
      </c>
    </row>
    <row r="37" spans="1:16" ht="57" customHeight="1">
      <c r="A37" s="1027" t="s">
        <v>865</v>
      </c>
      <c r="B37" s="1027"/>
      <c r="C37" s="1027"/>
      <c r="D37" s="1027"/>
      <c r="E37" s="1027"/>
      <c r="F37" s="1027"/>
      <c r="G37" s="1027"/>
      <c r="H37" s="1027"/>
      <c r="I37" s="1027"/>
      <c r="J37" s="1027"/>
      <c r="K37" s="1027"/>
      <c r="L37" s="1027"/>
      <c r="M37" s="1027"/>
      <c r="N37" s="1027"/>
      <c r="O37" s="1027"/>
      <c r="P37" s="1027"/>
    </row>
    <row r="38" spans="1:16" ht="18" customHeight="1">
      <c r="A38" s="1027" t="s">
        <v>996</v>
      </c>
      <c r="B38" s="1027"/>
      <c r="C38" s="1027"/>
      <c r="D38" s="1027"/>
      <c r="E38" s="1027"/>
      <c r="F38" s="1027"/>
      <c r="G38" s="1027"/>
      <c r="H38" s="1027"/>
      <c r="I38" s="1027"/>
      <c r="J38" s="1027"/>
      <c r="K38" s="1027"/>
      <c r="L38" s="1027"/>
      <c r="M38" s="1027"/>
      <c r="N38" s="1027"/>
      <c r="O38" s="1027"/>
      <c r="P38" s="1027"/>
    </row>
    <row r="39" spans="1:16" ht="33.75" customHeight="1">
      <c r="A39" s="1027" t="s">
        <v>921</v>
      </c>
      <c r="B39" s="1027"/>
      <c r="C39" s="1027"/>
      <c r="D39" s="1027"/>
      <c r="E39" s="1027"/>
      <c r="F39" s="1027"/>
      <c r="G39" s="1027"/>
      <c r="H39" s="1027"/>
      <c r="I39" s="1027"/>
      <c r="J39" s="1027"/>
      <c r="K39" s="1027"/>
      <c r="L39" s="1027"/>
      <c r="M39" s="1027"/>
      <c r="N39" s="1027"/>
      <c r="O39" s="1027"/>
      <c r="P39" s="1027"/>
    </row>
    <row r="40" spans="1:16" ht="33.75" customHeight="1">
      <c r="A40" s="1027" t="s">
        <v>1179</v>
      </c>
      <c r="B40" s="1027"/>
      <c r="C40" s="1027"/>
      <c r="D40" s="1027"/>
      <c r="E40" s="1027"/>
      <c r="F40" s="1027"/>
      <c r="G40" s="1027"/>
      <c r="H40" s="1027"/>
      <c r="I40" s="1027"/>
      <c r="J40" s="1027"/>
      <c r="K40" s="1027"/>
      <c r="L40" s="1027"/>
      <c r="M40" s="1027"/>
      <c r="N40" s="1027"/>
      <c r="O40" s="1027"/>
      <c r="P40" s="1027"/>
    </row>
    <row r="41" spans="1:16" ht="19.5" customHeight="1">
      <c r="A41" s="1027" t="s">
        <v>1181</v>
      </c>
      <c r="B41" s="1027"/>
      <c r="C41" s="1027"/>
      <c r="D41" s="1027"/>
      <c r="E41" s="1027"/>
      <c r="F41" s="1027"/>
      <c r="G41" s="1027"/>
      <c r="H41" s="1027"/>
      <c r="I41" s="1027"/>
      <c r="J41" s="1027"/>
      <c r="K41" s="1027"/>
      <c r="L41" s="1027"/>
      <c r="M41" s="1027"/>
      <c r="N41" s="1027"/>
      <c r="O41" s="1027"/>
      <c r="P41" s="1027"/>
    </row>
    <row r="42" spans="1:16" ht="19.5" customHeight="1">
      <c r="A42" s="924"/>
      <c r="B42" s="924"/>
      <c r="C42" s="924"/>
      <c r="D42" s="924"/>
      <c r="E42" s="924"/>
      <c r="F42" s="924"/>
      <c r="G42" s="924"/>
      <c r="H42" s="924"/>
      <c r="I42" s="924"/>
      <c r="J42" s="924"/>
      <c r="K42" s="924"/>
      <c r="L42" s="924"/>
      <c r="M42" s="924"/>
      <c r="N42" s="924"/>
      <c r="O42" s="924"/>
      <c r="P42" s="924"/>
    </row>
    <row r="43" spans="1:3" ht="15">
      <c r="A43" s="611" t="s">
        <v>761</v>
      </c>
      <c r="C43" s="256"/>
    </row>
    <row r="44" ht="15">
      <c r="C44" s="256"/>
    </row>
    <row r="45" ht="15">
      <c r="C45" s="256"/>
    </row>
  </sheetData>
  <sheetProtection/>
  <mergeCells count="22">
    <mergeCell ref="F4:G4"/>
    <mergeCell ref="D4:E4"/>
    <mergeCell ref="A37:P37"/>
    <mergeCell ref="P4:P5"/>
    <mergeCell ref="O4:O5"/>
    <mergeCell ref="A40:P40"/>
    <mergeCell ref="B25:C25"/>
    <mergeCell ref="A41:P41"/>
    <mergeCell ref="B26:C26"/>
    <mergeCell ref="B29:C29"/>
    <mergeCell ref="B32:C32"/>
    <mergeCell ref="A4:A6"/>
    <mergeCell ref="B8:C8"/>
    <mergeCell ref="B17:C17"/>
    <mergeCell ref="J4:L4"/>
    <mergeCell ref="B28:C28"/>
    <mergeCell ref="B31:C31"/>
    <mergeCell ref="A39:P39"/>
    <mergeCell ref="H4:I4"/>
    <mergeCell ref="B4:C6"/>
    <mergeCell ref="M4:M5"/>
    <mergeCell ref="A38:P38"/>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A13 A24" 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O51"/>
  <sheetViews>
    <sheetView zoomScale="89" zoomScaleNormal="89" zoomScalePageLayoutView="0" workbookViewId="0" topLeftCell="A1">
      <selection activeCell="J4" sqref="J4:J5"/>
    </sheetView>
  </sheetViews>
  <sheetFormatPr defaultColWidth="9.140625" defaultRowHeight="15"/>
  <cols>
    <col min="1" max="1" width="5.00390625" style="639" customWidth="1"/>
    <col min="2" max="2" width="45.8515625" style="639" customWidth="1"/>
    <col min="3" max="3" width="12.7109375" style="639" customWidth="1"/>
    <col min="4" max="4" width="11.57421875" style="639" customWidth="1"/>
    <col min="5" max="5" width="11.28125" style="639" customWidth="1"/>
    <col min="6" max="6" width="11.57421875" style="639" customWidth="1"/>
    <col min="7" max="7" width="10.8515625" style="639" customWidth="1"/>
    <col min="8" max="9" width="10.421875" style="639" customWidth="1"/>
    <col min="10" max="10" width="12.57421875" style="639" customWidth="1"/>
    <col min="11" max="11" width="10.57421875" style="639" customWidth="1"/>
    <col min="12" max="12" width="11.421875" style="639" customWidth="1"/>
    <col min="13" max="13" width="1.7109375" style="642" customWidth="1"/>
    <col min="14" max="14" width="11.00390625" style="639" customWidth="1"/>
    <col min="15" max="15" width="10.8515625" style="639" customWidth="1"/>
    <col min="16" max="242" width="9.140625" style="639" customWidth="1"/>
    <col min="243" max="243" width="59.7109375" style="639" customWidth="1"/>
    <col min="244" max="250" width="10.57421875" style="639" customWidth="1"/>
    <col min="251" max="16384" width="9.140625" style="639" customWidth="1"/>
  </cols>
  <sheetData>
    <row r="1" ht="15.75">
      <c r="A1" s="257" t="s">
        <v>985</v>
      </c>
    </row>
    <row r="2" spans="1:2" ht="15.75">
      <c r="A2" s="257"/>
      <c r="B2" s="256" t="s">
        <v>993</v>
      </c>
    </row>
    <row r="3" spans="2:15" ht="13.5" customHeight="1" thickBot="1">
      <c r="B3" s="637"/>
      <c r="O3" s="643" t="s">
        <v>500</v>
      </c>
    </row>
    <row r="4" spans="1:15" s="256" customFormat="1" ht="38.25" customHeight="1">
      <c r="A4" s="1050" t="s">
        <v>479</v>
      </c>
      <c r="B4" s="1053" t="s">
        <v>814</v>
      </c>
      <c r="C4" s="1056" t="s">
        <v>743</v>
      </c>
      <c r="D4" s="1057"/>
      <c r="E4" s="1057" t="s">
        <v>744</v>
      </c>
      <c r="F4" s="1057"/>
      <c r="G4" s="1065" t="s">
        <v>745</v>
      </c>
      <c r="H4" s="1066"/>
      <c r="I4" s="1046" t="s">
        <v>867</v>
      </c>
      <c r="J4" s="1046" t="s">
        <v>1183</v>
      </c>
      <c r="K4" s="1062" t="s">
        <v>982</v>
      </c>
      <c r="L4" s="1058" t="s">
        <v>803</v>
      </c>
      <c r="M4" s="560"/>
      <c r="N4" s="1060" t="s">
        <v>995</v>
      </c>
      <c r="O4" s="1048" t="s">
        <v>746</v>
      </c>
    </row>
    <row r="5" spans="1:15" s="256" customFormat="1" ht="13.5" customHeight="1">
      <c r="A5" s="1051"/>
      <c r="B5" s="1054"/>
      <c r="C5" s="561" t="s">
        <v>815</v>
      </c>
      <c r="D5" s="562" t="s">
        <v>816</v>
      </c>
      <c r="E5" s="561" t="s">
        <v>644</v>
      </c>
      <c r="F5" s="562" t="s">
        <v>649</v>
      </c>
      <c r="G5" s="562" t="s">
        <v>644</v>
      </c>
      <c r="H5" s="681" t="s">
        <v>649</v>
      </c>
      <c r="I5" s="1047"/>
      <c r="J5" s="1047"/>
      <c r="K5" s="1063"/>
      <c r="L5" s="1059"/>
      <c r="M5" s="560"/>
      <c r="N5" s="1061"/>
      <c r="O5" s="1049"/>
    </row>
    <row r="6" spans="1:15" s="256" customFormat="1" ht="15" customHeight="1" thickBot="1">
      <c r="A6" s="1052"/>
      <c r="B6" s="1055"/>
      <c r="C6" s="563" t="s">
        <v>561</v>
      </c>
      <c r="D6" s="564" t="s">
        <v>562</v>
      </c>
      <c r="E6" s="564" t="s">
        <v>563</v>
      </c>
      <c r="F6" s="564" t="s">
        <v>564</v>
      </c>
      <c r="G6" s="564" t="s">
        <v>646</v>
      </c>
      <c r="H6" s="682" t="s">
        <v>647</v>
      </c>
      <c r="I6" s="707" t="s">
        <v>811</v>
      </c>
      <c r="J6" s="707" t="s">
        <v>822</v>
      </c>
      <c r="K6" s="680" t="s">
        <v>567</v>
      </c>
      <c r="L6" s="565" t="s">
        <v>748</v>
      </c>
      <c r="M6" s="560"/>
      <c r="N6" s="706" t="s">
        <v>569</v>
      </c>
      <c r="O6" s="565" t="s">
        <v>818</v>
      </c>
    </row>
    <row r="7" spans="1:15" s="258" customFormat="1" ht="15" customHeight="1">
      <c r="A7" s="644">
        <v>1</v>
      </c>
      <c r="B7" s="686" t="s">
        <v>648</v>
      </c>
      <c r="C7" s="838">
        <f>+C8+C13</f>
        <v>0</v>
      </c>
      <c r="D7" s="838">
        <f aca="true" t="shared" si="0" ref="D7:O7">+D8+D13</f>
        <v>0</v>
      </c>
      <c r="E7" s="838">
        <f t="shared" si="0"/>
        <v>0</v>
      </c>
      <c r="F7" s="838">
        <f t="shared" si="0"/>
        <v>0</v>
      </c>
      <c r="G7" s="838">
        <f t="shared" si="0"/>
        <v>0</v>
      </c>
      <c r="H7" s="858">
        <f t="shared" si="0"/>
        <v>0</v>
      </c>
      <c r="I7" s="859">
        <f t="shared" si="0"/>
        <v>0</v>
      </c>
      <c r="J7" s="859">
        <f t="shared" si="0"/>
        <v>0</v>
      </c>
      <c r="K7" s="887">
        <f t="shared" si="0"/>
        <v>0</v>
      </c>
      <c r="L7" s="839">
        <f t="shared" si="0"/>
        <v>0</v>
      </c>
      <c r="M7" s="860"/>
      <c r="N7" s="841">
        <f t="shared" si="0"/>
        <v>0</v>
      </c>
      <c r="O7" s="838">
        <f t="shared" si="0"/>
        <v>0</v>
      </c>
    </row>
    <row r="8" spans="1:15" s="258" customFormat="1" ht="13.5" customHeight="1">
      <c r="A8" s="720">
        <f>A7+1</f>
        <v>2</v>
      </c>
      <c r="B8" s="683" t="s">
        <v>943</v>
      </c>
      <c r="C8" s="842">
        <f>SUM(C9:C12)</f>
        <v>0</v>
      </c>
      <c r="D8" s="842">
        <f aca="true" t="shared" si="1" ref="D8:O8">SUM(D9:D12)</f>
        <v>0</v>
      </c>
      <c r="E8" s="842">
        <f t="shared" si="1"/>
        <v>0</v>
      </c>
      <c r="F8" s="842">
        <f t="shared" si="1"/>
        <v>0</v>
      </c>
      <c r="G8" s="842">
        <f t="shared" si="1"/>
        <v>0</v>
      </c>
      <c r="H8" s="861">
        <f t="shared" si="1"/>
        <v>0</v>
      </c>
      <c r="I8" s="862">
        <f t="shared" si="1"/>
        <v>0</v>
      </c>
      <c r="J8" s="865">
        <f t="shared" si="1"/>
        <v>0</v>
      </c>
      <c r="K8" s="888">
        <f t="shared" si="1"/>
        <v>0</v>
      </c>
      <c r="L8" s="843">
        <f t="shared" si="1"/>
        <v>0</v>
      </c>
      <c r="M8" s="860"/>
      <c r="N8" s="845">
        <f t="shared" si="1"/>
        <v>0</v>
      </c>
      <c r="O8" s="843">
        <f t="shared" si="1"/>
        <v>0</v>
      </c>
    </row>
    <row r="9" spans="1:15" s="256" customFormat="1" ht="12.75" customHeight="1">
      <c r="A9" s="646">
        <f>A8+1</f>
        <v>3</v>
      </c>
      <c r="B9" s="684" t="s">
        <v>984</v>
      </c>
      <c r="C9" s="846"/>
      <c r="D9" s="846"/>
      <c r="E9" s="846"/>
      <c r="F9" s="846"/>
      <c r="G9" s="846">
        <f aca="true" t="shared" si="2" ref="G9:H12">+C9+E9</f>
        <v>0</v>
      </c>
      <c r="H9" s="863">
        <f t="shared" si="2"/>
        <v>0</v>
      </c>
      <c r="I9" s="864"/>
      <c r="J9" s="892"/>
      <c r="K9" s="889"/>
      <c r="L9" s="847">
        <f>+G9-H9</f>
        <v>0</v>
      </c>
      <c r="M9" s="860"/>
      <c r="N9" s="849"/>
      <c r="O9" s="847">
        <f>H9+N9</f>
        <v>0</v>
      </c>
    </row>
    <row r="10" spans="1:15" s="256" customFormat="1" ht="12.75" customHeight="1">
      <c r="A10" s="646">
        <f aca="true" t="shared" si="3" ref="A10:A37">+A9+1</f>
        <v>4</v>
      </c>
      <c r="B10" s="684" t="s">
        <v>952</v>
      </c>
      <c r="C10" s="846"/>
      <c r="D10" s="846"/>
      <c r="E10" s="846"/>
      <c r="F10" s="846"/>
      <c r="G10" s="846">
        <f t="shared" si="2"/>
        <v>0</v>
      </c>
      <c r="H10" s="863">
        <f t="shared" si="2"/>
        <v>0</v>
      </c>
      <c r="I10" s="864"/>
      <c r="J10" s="892"/>
      <c r="K10" s="889"/>
      <c r="L10" s="847">
        <f>+G10-H10</f>
        <v>0</v>
      </c>
      <c r="M10" s="860"/>
      <c r="N10" s="849"/>
      <c r="O10" s="847">
        <f>H10+N10</f>
        <v>0</v>
      </c>
    </row>
    <row r="11" spans="1:15" s="256" customFormat="1" ht="12.75" customHeight="1">
      <c r="A11" s="646">
        <f t="shared" si="3"/>
        <v>5</v>
      </c>
      <c r="B11" s="684" t="s">
        <v>944</v>
      </c>
      <c r="C11" s="846"/>
      <c r="D11" s="846"/>
      <c r="E11" s="846"/>
      <c r="F11" s="846"/>
      <c r="G11" s="846">
        <f t="shared" si="2"/>
        <v>0</v>
      </c>
      <c r="H11" s="863">
        <f t="shared" si="2"/>
        <v>0</v>
      </c>
      <c r="I11" s="864"/>
      <c r="J11" s="892"/>
      <c r="K11" s="889"/>
      <c r="L11" s="847">
        <f>+G11-H11</f>
        <v>0</v>
      </c>
      <c r="M11" s="860"/>
      <c r="N11" s="849"/>
      <c r="O11" s="847">
        <f>H11+N11</f>
        <v>0</v>
      </c>
    </row>
    <row r="12" spans="1:15" s="256" customFormat="1" ht="12.75" customHeight="1">
      <c r="A12" s="646">
        <f t="shared" si="3"/>
        <v>6</v>
      </c>
      <c r="B12" s="685" t="s">
        <v>819</v>
      </c>
      <c r="C12" s="846"/>
      <c r="D12" s="846"/>
      <c r="E12" s="846"/>
      <c r="F12" s="846"/>
      <c r="G12" s="846">
        <f t="shared" si="2"/>
        <v>0</v>
      </c>
      <c r="H12" s="863">
        <f t="shared" si="2"/>
        <v>0</v>
      </c>
      <c r="I12" s="864"/>
      <c r="J12" s="892"/>
      <c r="K12" s="889"/>
      <c r="L12" s="847">
        <f>+G12-H12</f>
        <v>0</v>
      </c>
      <c r="M12" s="860"/>
      <c r="N12" s="849"/>
      <c r="O12" s="847">
        <f>H12+N12</f>
        <v>0</v>
      </c>
    </row>
    <row r="13" spans="1:15" s="258" customFormat="1" ht="13.5" customHeight="1">
      <c r="A13" s="720">
        <f t="shared" si="3"/>
        <v>7</v>
      </c>
      <c r="B13" s="683" t="s">
        <v>991</v>
      </c>
      <c r="C13" s="842"/>
      <c r="D13" s="842"/>
      <c r="E13" s="842"/>
      <c r="F13" s="842"/>
      <c r="G13" s="842"/>
      <c r="H13" s="861"/>
      <c r="I13" s="865"/>
      <c r="J13" s="865"/>
      <c r="K13" s="888"/>
      <c r="L13" s="843"/>
      <c r="M13" s="860"/>
      <c r="N13" s="845"/>
      <c r="O13" s="843"/>
    </row>
    <row r="14" spans="1:15" s="258" customFormat="1" ht="13.5" customHeight="1">
      <c r="A14" s="674">
        <f>A13+1</f>
        <v>8</v>
      </c>
      <c r="B14" s="687" t="s">
        <v>983</v>
      </c>
      <c r="C14" s="866"/>
      <c r="D14" s="867"/>
      <c r="E14" s="867"/>
      <c r="F14" s="867"/>
      <c r="G14" s="846">
        <f>+C14+E14</f>
        <v>0</v>
      </c>
      <c r="H14" s="863">
        <f>+D14+F14</f>
        <v>0</v>
      </c>
      <c r="I14" s="864"/>
      <c r="J14" s="874"/>
      <c r="K14" s="866"/>
      <c r="L14" s="847">
        <f>+G14-H14</f>
        <v>0</v>
      </c>
      <c r="M14" s="868"/>
      <c r="N14" s="869"/>
      <c r="O14" s="847">
        <f>H14+N14</f>
        <v>0</v>
      </c>
    </row>
    <row r="15" spans="1:15" s="258" customFormat="1" ht="13.5" customHeight="1">
      <c r="A15" s="646">
        <f t="shared" si="3"/>
        <v>9</v>
      </c>
      <c r="B15" s="685" t="s">
        <v>819</v>
      </c>
      <c r="C15" s="870"/>
      <c r="D15" s="871"/>
      <c r="E15" s="871"/>
      <c r="F15" s="871"/>
      <c r="G15" s="846">
        <f>+C15+E15</f>
        <v>0</v>
      </c>
      <c r="H15" s="863">
        <f>+D15+F15</f>
        <v>0</v>
      </c>
      <c r="I15" s="872"/>
      <c r="J15" s="872"/>
      <c r="K15" s="870"/>
      <c r="L15" s="847">
        <f>+G15-H15</f>
        <v>0</v>
      </c>
      <c r="M15" s="860"/>
      <c r="N15" s="873"/>
      <c r="O15" s="847">
        <f aca="true" t="shared" si="4" ref="O15:O36">H15+N15</f>
        <v>0</v>
      </c>
    </row>
    <row r="16" spans="1:15" s="258" customFormat="1" ht="12.75" customHeight="1">
      <c r="A16" s="674">
        <f>A15+1</f>
        <v>10</v>
      </c>
      <c r="B16" s="687" t="s">
        <v>945</v>
      </c>
      <c r="C16" s="866"/>
      <c r="D16" s="867"/>
      <c r="E16" s="867"/>
      <c r="F16" s="867"/>
      <c r="G16" s="846">
        <f aca="true" t="shared" si="5" ref="G16:G23">+C16+E16</f>
        <v>0</v>
      </c>
      <c r="H16" s="863">
        <f aca="true" t="shared" si="6" ref="H16:H23">+D16+F16</f>
        <v>0</v>
      </c>
      <c r="I16" s="864"/>
      <c r="J16" s="874"/>
      <c r="K16" s="866"/>
      <c r="L16" s="847">
        <f aca="true" t="shared" si="7" ref="L16:L23">+G16-H16</f>
        <v>0</v>
      </c>
      <c r="M16" s="868"/>
      <c r="N16" s="869"/>
      <c r="O16" s="847">
        <f t="shared" si="4"/>
        <v>0</v>
      </c>
    </row>
    <row r="17" spans="1:15" s="256" customFormat="1" ht="12.75" customHeight="1">
      <c r="A17" s="646">
        <f t="shared" si="3"/>
        <v>11</v>
      </c>
      <c r="B17" s="685" t="s">
        <v>819</v>
      </c>
      <c r="C17" s="870"/>
      <c r="D17" s="871"/>
      <c r="E17" s="871"/>
      <c r="F17" s="871"/>
      <c r="G17" s="846">
        <f t="shared" si="5"/>
        <v>0</v>
      </c>
      <c r="H17" s="863">
        <f t="shared" si="6"/>
        <v>0</v>
      </c>
      <c r="I17" s="872"/>
      <c r="J17" s="872"/>
      <c r="K17" s="870"/>
      <c r="L17" s="847">
        <f t="shared" si="7"/>
        <v>0</v>
      </c>
      <c r="M17" s="860"/>
      <c r="N17" s="873"/>
      <c r="O17" s="847">
        <f t="shared" si="4"/>
        <v>0</v>
      </c>
    </row>
    <row r="18" spans="1:15" s="258" customFormat="1" ht="12.75" customHeight="1">
      <c r="A18" s="674">
        <f t="shared" si="3"/>
        <v>12</v>
      </c>
      <c r="B18" s="687" t="s">
        <v>946</v>
      </c>
      <c r="C18" s="866"/>
      <c r="D18" s="867"/>
      <c r="E18" s="867"/>
      <c r="F18" s="867"/>
      <c r="G18" s="846">
        <f t="shared" si="5"/>
        <v>0</v>
      </c>
      <c r="H18" s="863">
        <f t="shared" si="6"/>
        <v>0</v>
      </c>
      <c r="I18" s="874"/>
      <c r="J18" s="874"/>
      <c r="K18" s="866"/>
      <c r="L18" s="847">
        <f t="shared" si="7"/>
        <v>0</v>
      </c>
      <c r="M18" s="868"/>
      <c r="N18" s="869"/>
      <c r="O18" s="847">
        <f t="shared" si="4"/>
        <v>0</v>
      </c>
    </row>
    <row r="19" spans="1:15" s="256" customFormat="1" ht="12.75" customHeight="1">
      <c r="A19" s="646">
        <f t="shared" si="3"/>
        <v>13</v>
      </c>
      <c r="B19" s="685" t="s">
        <v>819</v>
      </c>
      <c r="C19" s="870"/>
      <c r="D19" s="871"/>
      <c r="E19" s="871"/>
      <c r="F19" s="871"/>
      <c r="G19" s="846">
        <f t="shared" si="5"/>
        <v>0</v>
      </c>
      <c r="H19" s="863">
        <f t="shared" si="6"/>
        <v>0</v>
      </c>
      <c r="I19" s="872"/>
      <c r="J19" s="872"/>
      <c r="K19" s="870"/>
      <c r="L19" s="847">
        <f t="shared" si="7"/>
        <v>0</v>
      </c>
      <c r="M19" s="860"/>
      <c r="N19" s="873"/>
      <c r="O19" s="847">
        <f t="shared" si="4"/>
        <v>0</v>
      </c>
    </row>
    <row r="20" spans="1:15" s="258" customFormat="1" ht="12.75" customHeight="1">
      <c r="A20" s="674">
        <f>A19+1</f>
        <v>14</v>
      </c>
      <c r="B20" s="687" t="s">
        <v>947</v>
      </c>
      <c r="C20" s="866"/>
      <c r="D20" s="867"/>
      <c r="E20" s="867"/>
      <c r="F20" s="867"/>
      <c r="G20" s="846">
        <f t="shared" si="5"/>
        <v>0</v>
      </c>
      <c r="H20" s="863">
        <f t="shared" si="6"/>
        <v>0</v>
      </c>
      <c r="I20" s="874"/>
      <c r="J20" s="874"/>
      <c r="K20" s="866"/>
      <c r="L20" s="847">
        <f t="shared" si="7"/>
        <v>0</v>
      </c>
      <c r="M20" s="868"/>
      <c r="N20" s="869"/>
      <c r="O20" s="847">
        <f t="shared" si="4"/>
        <v>0</v>
      </c>
    </row>
    <row r="21" spans="1:15" s="258" customFormat="1" ht="12.75" customHeight="1">
      <c r="A21" s="674">
        <f t="shared" si="3"/>
        <v>15</v>
      </c>
      <c r="B21" s="688" t="s">
        <v>948</v>
      </c>
      <c r="C21" s="866"/>
      <c r="D21" s="867"/>
      <c r="E21" s="867"/>
      <c r="F21" s="867"/>
      <c r="G21" s="846">
        <f t="shared" si="5"/>
        <v>0</v>
      </c>
      <c r="H21" s="863">
        <f t="shared" si="6"/>
        <v>0</v>
      </c>
      <c r="I21" s="874"/>
      <c r="J21" s="874"/>
      <c r="K21" s="866"/>
      <c r="L21" s="847">
        <f t="shared" si="7"/>
        <v>0</v>
      </c>
      <c r="M21" s="868"/>
      <c r="N21" s="869"/>
      <c r="O21" s="847">
        <f t="shared" si="4"/>
        <v>0</v>
      </c>
    </row>
    <row r="22" spans="1:15" s="256" customFormat="1" ht="12.75" customHeight="1">
      <c r="A22" s="646">
        <f t="shared" si="3"/>
        <v>16</v>
      </c>
      <c r="B22" s="685" t="s">
        <v>819</v>
      </c>
      <c r="C22" s="870"/>
      <c r="D22" s="871"/>
      <c r="E22" s="871"/>
      <c r="F22" s="871"/>
      <c r="G22" s="846">
        <f t="shared" si="5"/>
        <v>0</v>
      </c>
      <c r="H22" s="863">
        <f t="shared" si="6"/>
        <v>0</v>
      </c>
      <c r="I22" s="872"/>
      <c r="J22" s="872"/>
      <c r="K22" s="870"/>
      <c r="L22" s="847">
        <f t="shared" si="7"/>
        <v>0</v>
      </c>
      <c r="M22" s="860"/>
      <c r="N22" s="873"/>
      <c r="O22" s="847">
        <f t="shared" si="4"/>
        <v>0</v>
      </c>
    </row>
    <row r="23" spans="1:15" s="256" customFormat="1" ht="12.75" customHeight="1">
      <c r="A23" s="646">
        <f t="shared" si="3"/>
        <v>17</v>
      </c>
      <c r="B23" s="685"/>
      <c r="C23" s="875"/>
      <c r="D23" s="876"/>
      <c r="E23" s="876"/>
      <c r="F23" s="876"/>
      <c r="G23" s="846">
        <f t="shared" si="5"/>
        <v>0</v>
      </c>
      <c r="H23" s="863">
        <f t="shared" si="6"/>
        <v>0</v>
      </c>
      <c r="I23" s="877"/>
      <c r="J23" s="877"/>
      <c r="K23" s="875"/>
      <c r="L23" s="847">
        <f t="shared" si="7"/>
        <v>0</v>
      </c>
      <c r="M23" s="860"/>
      <c r="N23" s="878"/>
      <c r="O23" s="847">
        <f t="shared" si="4"/>
        <v>0</v>
      </c>
    </row>
    <row r="24" spans="1:15" s="258" customFormat="1" ht="13.5" customHeight="1">
      <c r="A24" s="644">
        <f t="shared" si="3"/>
        <v>18</v>
      </c>
      <c r="B24" s="686" t="s">
        <v>812</v>
      </c>
      <c r="C24" s="852"/>
      <c r="D24" s="850"/>
      <c r="E24" s="850"/>
      <c r="F24" s="850"/>
      <c r="G24" s="850"/>
      <c r="H24" s="879"/>
      <c r="I24" s="880"/>
      <c r="J24" s="880"/>
      <c r="K24" s="890"/>
      <c r="L24" s="851"/>
      <c r="M24" s="860"/>
      <c r="N24" s="852"/>
      <c r="O24" s="851"/>
    </row>
    <row r="25" spans="1:15" s="258" customFormat="1" ht="12.75" customHeight="1">
      <c r="A25" s="718">
        <f t="shared" si="3"/>
        <v>19</v>
      </c>
      <c r="B25" s="705" t="s">
        <v>989</v>
      </c>
      <c r="C25" s="842">
        <f>+C26</f>
        <v>0</v>
      </c>
      <c r="D25" s="842">
        <f aca="true" t="shared" si="8" ref="D25:N25">+D26</f>
        <v>0</v>
      </c>
      <c r="E25" s="842">
        <f t="shared" si="8"/>
        <v>0</v>
      </c>
      <c r="F25" s="842">
        <f t="shared" si="8"/>
        <v>0</v>
      </c>
      <c r="G25" s="842">
        <f t="shared" si="8"/>
        <v>0</v>
      </c>
      <c r="H25" s="861">
        <f t="shared" si="8"/>
        <v>0</v>
      </c>
      <c r="I25" s="865">
        <f t="shared" si="8"/>
        <v>0</v>
      </c>
      <c r="J25" s="865">
        <f t="shared" si="8"/>
        <v>0</v>
      </c>
      <c r="K25" s="888">
        <f t="shared" si="8"/>
        <v>0</v>
      </c>
      <c r="L25" s="843">
        <f t="shared" si="8"/>
        <v>0</v>
      </c>
      <c r="M25" s="860"/>
      <c r="N25" s="845">
        <f t="shared" si="8"/>
        <v>0</v>
      </c>
      <c r="O25" s="843">
        <f t="shared" si="4"/>
        <v>0</v>
      </c>
    </row>
    <row r="26" spans="1:15" s="256" customFormat="1" ht="12.75" customHeight="1">
      <c r="A26" s="646">
        <f t="shared" si="3"/>
        <v>20</v>
      </c>
      <c r="B26" s="685" t="s">
        <v>965</v>
      </c>
      <c r="C26" s="870"/>
      <c r="D26" s="871"/>
      <c r="E26" s="871"/>
      <c r="F26" s="871"/>
      <c r="G26" s="846">
        <f>+C26+E26</f>
        <v>0</v>
      </c>
      <c r="H26" s="863">
        <f>+D26+F26</f>
        <v>0</v>
      </c>
      <c r="I26" s="872"/>
      <c r="J26" s="872"/>
      <c r="K26" s="870"/>
      <c r="L26" s="847">
        <f>+G26-H26</f>
        <v>0</v>
      </c>
      <c r="M26" s="860"/>
      <c r="N26" s="873"/>
      <c r="O26" s="847">
        <f t="shared" si="4"/>
        <v>0</v>
      </c>
    </row>
    <row r="27" spans="1:15" s="256" customFormat="1" ht="12.75" customHeight="1">
      <c r="A27" s="718">
        <f t="shared" si="3"/>
        <v>21</v>
      </c>
      <c r="B27" s="719" t="s">
        <v>949</v>
      </c>
      <c r="C27" s="842">
        <f>+C28</f>
        <v>0</v>
      </c>
      <c r="D27" s="842">
        <f aca="true" t="shared" si="9" ref="D27:N27">+D28</f>
        <v>0</v>
      </c>
      <c r="E27" s="842">
        <f t="shared" si="9"/>
        <v>0</v>
      </c>
      <c r="F27" s="842">
        <f t="shared" si="9"/>
        <v>0</v>
      </c>
      <c r="G27" s="842">
        <f t="shared" si="9"/>
        <v>0</v>
      </c>
      <c r="H27" s="861">
        <f t="shared" si="9"/>
        <v>0</v>
      </c>
      <c r="I27" s="865">
        <f t="shared" si="9"/>
        <v>0</v>
      </c>
      <c r="J27" s="865">
        <f t="shared" si="9"/>
        <v>0</v>
      </c>
      <c r="K27" s="888">
        <f t="shared" si="9"/>
        <v>0</v>
      </c>
      <c r="L27" s="843">
        <f t="shared" si="9"/>
        <v>0</v>
      </c>
      <c r="M27" s="860"/>
      <c r="N27" s="845">
        <f t="shared" si="9"/>
        <v>0</v>
      </c>
      <c r="O27" s="843">
        <f t="shared" si="4"/>
        <v>0</v>
      </c>
    </row>
    <row r="28" spans="1:15" s="256" customFormat="1" ht="12.75" customHeight="1">
      <c r="A28" s="646">
        <f t="shared" si="3"/>
        <v>22</v>
      </c>
      <c r="B28" s="685" t="s">
        <v>965</v>
      </c>
      <c r="C28" s="870"/>
      <c r="D28" s="871"/>
      <c r="E28" s="871"/>
      <c r="F28" s="871"/>
      <c r="G28" s="846">
        <f>+C28+E28</f>
        <v>0</v>
      </c>
      <c r="H28" s="863">
        <f>+D28+F28</f>
        <v>0</v>
      </c>
      <c r="I28" s="872"/>
      <c r="J28" s="872"/>
      <c r="K28" s="870"/>
      <c r="L28" s="847">
        <f>+G28-H28</f>
        <v>0</v>
      </c>
      <c r="M28" s="860"/>
      <c r="N28" s="873"/>
      <c r="O28" s="847">
        <f t="shared" si="4"/>
        <v>0</v>
      </c>
    </row>
    <row r="29" spans="1:15" s="256" customFormat="1" ht="12.75" customHeight="1">
      <c r="A29" s="718">
        <f t="shared" si="3"/>
        <v>23</v>
      </c>
      <c r="B29" s="719" t="s">
        <v>950</v>
      </c>
      <c r="C29" s="842">
        <f>+C30</f>
        <v>0</v>
      </c>
      <c r="D29" s="842">
        <f aca="true" t="shared" si="10" ref="D29:N29">+D30</f>
        <v>0</v>
      </c>
      <c r="E29" s="842">
        <f t="shared" si="10"/>
        <v>0</v>
      </c>
      <c r="F29" s="842">
        <f t="shared" si="10"/>
        <v>0</v>
      </c>
      <c r="G29" s="842">
        <f t="shared" si="10"/>
        <v>0</v>
      </c>
      <c r="H29" s="861">
        <f t="shared" si="10"/>
        <v>0</v>
      </c>
      <c r="I29" s="865">
        <f t="shared" si="10"/>
        <v>0</v>
      </c>
      <c r="J29" s="865">
        <f t="shared" si="10"/>
        <v>0</v>
      </c>
      <c r="K29" s="888">
        <f t="shared" si="10"/>
        <v>0</v>
      </c>
      <c r="L29" s="843">
        <f t="shared" si="10"/>
        <v>0</v>
      </c>
      <c r="M29" s="860"/>
      <c r="N29" s="845">
        <f t="shared" si="10"/>
        <v>0</v>
      </c>
      <c r="O29" s="843">
        <f t="shared" si="4"/>
        <v>0</v>
      </c>
    </row>
    <row r="30" spans="1:15" s="256" customFormat="1" ht="12.75" customHeight="1">
      <c r="A30" s="646">
        <f t="shared" si="3"/>
        <v>24</v>
      </c>
      <c r="B30" s="685" t="s">
        <v>965</v>
      </c>
      <c r="C30" s="875"/>
      <c r="D30" s="876"/>
      <c r="E30" s="876"/>
      <c r="F30" s="876"/>
      <c r="G30" s="846">
        <f>+C30+E30</f>
        <v>0</v>
      </c>
      <c r="H30" s="863">
        <f>+D30+F30</f>
        <v>0</v>
      </c>
      <c r="I30" s="877"/>
      <c r="J30" s="877"/>
      <c r="K30" s="875"/>
      <c r="L30" s="847">
        <f>+G30-H30</f>
        <v>0</v>
      </c>
      <c r="M30" s="860"/>
      <c r="N30" s="878"/>
      <c r="O30" s="847">
        <f t="shared" si="4"/>
        <v>0</v>
      </c>
    </row>
    <row r="31" spans="1:15" s="258" customFormat="1" ht="12.75" customHeight="1">
      <c r="A31" s="644">
        <f t="shared" si="3"/>
        <v>25</v>
      </c>
      <c r="B31" s="686" t="s">
        <v>810</v>
      </c>
      <c r="C31" s="852"/>
      <c r="D31" s="850"/>
      <c r="E31" s="850"/>
      <c r="F31" s="850"/>
      <c r="G31" s="850"/>
      <c r="H31" s="879"/>
      <c r="I31" s="880"/>
      <c r="J31" s="880"/>
      <c r="K31" s="890"/>
      <c r="L31" s="851"/>
      <c r="M31" s="860"/>
      <c r="N31" s="852"/>
      <c r="O31" s="851"/>
    </row>
    <row r="32" spans="1:15" s="256" customFormat="1" ht="12.75" customHeight="1">
      <c r="A32" s="674">
        <f t="shared" si="3"/>
        <v>26</v>
      </c>
      <c r="B32" s="705" t="s">
        <v>939</v>
      </c>
      <c r="C32" s="842">
        <f>+C33</f>
        <v>0</v>
      </c>
      <c r="D32" s="842">
        <f aca="true" t="shared" si="11" ref="D32:N32">+D33</f>
        <v>0</v>
      </c>
      <c r="E32" s="842">
        <f t="shared" si="11"/>
        <v>0</v>
      </c>
      <c r="F32" s="842">
        <f t="shared" si="11"/>
        <v>0</v>
      </c>
      <c r="G32" s="842">
        <f t="shared" si="11"/>
        <v>0</v>
      </c>
      <c r="H32" s="861">
        <f t="shared" si="11"/>
        <v>0</v>
      </c>
      <c r="I32" s="865">
        <f t="shared" si="11"/>
        <v>0</v>
      </c>
      <c r="J32" s="865">
        <f t="shared" si="11"/>
        <v>0</v>
      </c>
      <c r="K32" s="888">
        <f t="shared" si="11"/>
        <v>0</v>
      </c>
      <c r="L32" s="843">
        <f t="shared" si="11"/>
        <v>0</v>
      </c>
      <c r="M32" s="860"/>
      <c r="N32" s="845">
        <f t="shared" si="11"/>
        <v>0</v>
      </c>
      <c r="O32" s="843">
        <f t="shared" si="4"/>
        <v>0</v>
      </c>
    </row>
    <row r="33" spans="1:15" s="256" customFormat="1" ht="12.75" customHeight="1">
      <c r="A33" s="646">
        <f t="shared" si="3"/>
        <v>27</v>
      </c>
      <c r="B33" s="689"/>
      <c r="C33" s="875"/>
      <c r="D33" s="876"/>
      <c r="E33" s="876"/>
      <c r="F33" s="876"/>
      <c r="G33" s="846">
        <f>+C33+E33</f>
        <v>0</v>
      </c>
      <c r="H33" s="863">
        <f>+D33+F33</f>
        <v>0</v>
      </c>
      <c r="I33" s="877"/>
      <c r="J33" s="877"/>
      <c r="K33" s="875"/>
      <c r="L33" s="847">
        <f>+G33-H33</f>
        <v>0</v>
      </c>
      <c r="M33" s="860"/>
      <c r="N33" s="878"/>
      <c r="O33" s="847">
        <f t="shared" si="4"/>
        <v>0</v>
      </c>
    </row>
    <row r="34" spans="1:15" s="258" customFormat="1" ht="13.5" customHeight="1">
      <c r="A34" s="644">
        <f t="shared" si="3"/>
        <v>28</v>
      </c>
      <c r="B34" s="686" t="s">
        <v>833</v>
      </c>
      <c r="C34" s="852"/>
      <c r="D34" s="850"/>
      <c r="E34" s="850"/>
      <c r="F34" s="850"/>
      <c r="G34" s="850"/>
      <c r="H34" s="879"/>
      <c r="I34" s="880"/>
      <c r="J34" s="880"/>
      <c r="K34" s="890"/>
      <c r="L34" s="851"/>
      <c r="M34" s="860"/>
      <c r="N34" s="852"/>
      <c r="O34" s="851"/>
    </row>
    <row r="35" spans="1:15" s="256" customFormat="1" ht="12.75" customHeight="1">
      <c r="A35" s="718">
        <f t="shared" si="3"/>
        <v>29</v>
      </c>
      <c r="B35" s="719" t="s">
        <v>951</v>
      </c>
      <c r="C35" s="842">
        <f>+C36</f>
        <v>0</v>
      </c>
      <c r="D35" s="842">
        <f aca="true" t="shared" si="12" ref="D35:N35">+D36</f>
        <v>0</v>
      </c>
      <c r="E35" s="842">
        <f t="shared" si="12"/>
        <v>0</v>
      </c>
      <c r="F35" s="842">
        <f t="shared" si="12"/>
        <v>0</v>
      </c>
      <c r="G35" s="842">
        <f t="shared" si="12"/>
        <v>0</v>
      </c>
      <c r="H35" s="861">
        <f t="shared" si="12"/>
        <v>0</v>
      </c>
      <c r="I35" s="865">
        <f t="shared" si="12"/>
        <v>0</v>
      </c>
      <c r="J35" s="865">
        <f t="shared" si="12"/>
        <v>0</v>
      </c>
      <c r="K35" s="888">
        <f t="shared" si="12"/>
        <v>0</v>
      </c>
      <c r="L35" s="843">
        <f t="shared" si="12"/>
        <v>0</v>
      </c>
      <c r="M35" s="860"/>
      <c r="N35" s="845">
        <f t="shared" si="12"/>
        <v>0</v>
      </c>
      <c r="O35" s="843">
        <f t="shared" si="4"/>
        <v>0</v>
      </c>
    </row>
    <row r="36" spans="1:15" s="256" customFormat="1" ht="12.75" customHeight="1" thickBot="1">
      <c r="A36" s="646">
        <f t="shared" si="3"/>
        <v>30</v>
      </c>
      <c r="B36" s="675"/>
      <c r="C36" s="870"/>
      <c r="D36" s="871"/>
      <c r="E36" s="871"/>
      <c r="F36" s="871"/>
      <c r="G36" s="846">
        <f>+C36+E36</f>
        <v>0</v>
      </c>
      <c r="H36" s="863">
        <f>+D36+F36</f>
        <v>0</v>
      </c>
      <c r="I36" s="872"/>
      <c r="J36" s="872"/>
      <c r="K36" s="870"/>
      <c r="L36" s="847">
        <f>+G36-H36</f>
        <v>0</v>
      </c>
      <c r="M36" s="860"/>
      <c r="N36" s="873"/>
      <c r="O36" s="847">
        <f t="shared" si="4"/>
        <v>0</v>
      </c>
    </row>
    <row r="37" spans="1:15" s="256" customFormat="1" ht="13.5" customHeight="1" thickBot="1">
      <c r="A37" s="677">
        <f t="shared" si="3"/>
        <v>31</v>
      </c>
      <c r="B37" s="690" t="s">
        <v>760</v>
      </c>
      <c r="C37" s="881">
        <f>+C7+C24+C31+C34</f>
        <v>0</v>
      </c>
      <c r="D37" s="882">
        <f aca="true" t="shared" si="13" ref="D37:O37">+D7+D24+D31+D34</f>
        <v>0</v>
      </c>
      <c r="E37" s="882">
        <f t="shared" si="13"/>
        <v>0</v>
      </c>
      <c r="F37" s="882">
        <f t="shared" si="13"/>
        <v>0</v>
      </c>
      <c r="G37" s="882">
        <f t="shared" si="13"/>
        <v>0</v>
      </c>
      <c r="H37" s="883">
        <f t="shared" si="13"/>
        <v>0</v>
      </c>
      <c r="I37" s="884">
        <f t="shared" si="13"/>
        <v>0</v>
      </c>
      <c r="J37" s="884">
        <f t="shared" si="13"/>
        <v>0</v>
      </c>
      <c r="K37" s="891">
        <f t="shared" si="13"/>
        <v>0</v>
      </c>
      <c r="L37" s="885">
        <f t="shared" si="13"/>
        <v>0</v>
      </c>
      <c r="M37" s="886"/>
      <c r="N37" s="881">
        <f t="shared" si="13"/>
        <v>0</v>
      </c>
      <c r="O37" s="885">
        <f t="shared" si="13"/>
        <v>0</v>
      </c>
    </row>
    <row r="38" spans="1:15" s="673" customFormat="1" ht="13.5" customHeight="1">
      <c r="A38" s="671"/>
      <c r="B38" s="672"/>
      <c r="C38" s="642"/>
      <c r="D38" s="642"/>
      <c r="E38" s="642"/>
      <c r="F38" s="642"/>
      <c r="G38" s="642"/>
      <c r="H38" s="642"/>
      <c r="I38" s="642"/>
      <c r="J38" s="642"/>
      <c r="K38" s="642"/>
      <c r="L38" s="642"/>
      <c r="M38" s="642"/>
      <c r="N38" s="642"/>
      <c r="O38" s="642"/>
    </row>
    <row r="39" spans="1:13" ht="22.5" customHeight="1">
      <c r="A39" s="256" t="s">
        <v>642</v>
      </c>
      <c r="M39" s="639"/>
    </row>
    <row r="40" spans="1:15" ht="56.25" customHeight="1">
      <c r="A40" s="1027" t="s">
        <v>986</v>
      </c>
      <c r="B40" s="1064"/>
      <c r="C40" s="1064"/>
      <c r="D40" s="1064"/>
      <c r="E40" s="1064"/>
      <c r="F40" s="1064"/>
      <c r="G40" s="1064"/>
      <c r="H40" s="1064"/>
      <c r="I40" s="1064"/>
      <c r="J40" s="1064"/>
      <c r="K40" s="1064"/>
      <c r="L40" s="1064"/>
      <c r="M40" s="1064"/>
      <c r="N40" s="1064"/>
      <c r="O40" s="1064"/>
    </row>
    <row r="41" spans="1:15" ht="30" customHeight="1">
      <c r="A41" s="1027" t="s">
        <v>817</v>
      </c>
      <c r="B41" s="1064"/>
      <c r="C41" s="1064"/>
      <c r="D41" s="1064"/>
      <c r="E41" s="1064"/>
      <c r="F41" s="1064"/>
      <c r="G41" s="1064"/>
      <c r="H41" s="1064"/>
      <c r="I41" s="1064"/>
      <c r="J41" s="1064"/>
      <c r="K41" s="1064"/>
      <c r="L41" s="1064"/>
      <c r="M41" s="1064"/>
      <c r="N41" s="1064"/>
      <c r="O41" s="1064"/>
    </row>
    <row r="42" spans="1:15" ht="34.5" customHeight="1">
      <c r="A42" s="1027" t="s">
        <v>922</v>
      </c>
      <c r="B42" s="1064"/>
      <c r="C42" s="1064"/>
      <c r="D42" s="1064"/>
      <c r="E42" s="1064"/>
      <c r="F42" s="1064"/>
      <c r="G42" s="1064"/>
      <c r="H42" s="1064"/>
      <c r="I42" s="1064"/>
      <c r="J42" s="1064"/>
      <c r="K42" s="1064"/>
      <c r="L42" s="1064"/>
      <c r="M42" s="1064"/>
      <c r="N42" s="1064"/>
      <c r="O42" s="1064"/>
    </row>
    <row r="43" spans="1:15" ht="27.75" customHeight="1">
      <c r="A43" s="1027" t="s">
        <v>866</v>
      </c>
      <c r="B43" s="1064"/>
      <c r="C43" s="1064"/>
      <c r="D43" s="1064"/>
      <c r="E43" s="1064"/>
      <c r="F43" s="1064"/>
      <c r="G43" s="1064"/>
      <c r="H43" s="1064"/>
      <c r="I43" s="1064"/>
      <c r="J43" s="1064"/>
      <c r="K43" s="1064"/>
      <c r="L43" s="1064"/>
      <c r="M43" s="1064"/>
      <c r="N43" s="1064"/>
      <c r="O43" s="1064"/>
    </row>
    <row r="44" spans="1:15" ht="15">
      <c r="A44" s="1027" t="s">
        <v>987</v>
      </c>
      <c r="B44" s="1064"/>
      <c r="C44" s="1064"/>
      <c r="D44" s="1064"/>
      <c r="E44" s="1064"/>
      <c r="F44" s="1064"/>
      <c r="G44" s="1064"/>
      <c r="H44" s="1064"/>
      <c r="I44" s="1064"/>
      <c r="J44" s="1064"/>
      <c r="K44" s="1064"/>
      <c r="L44" s="1064"/>
      <c r="M44" s="1064"/>
      <c r="N44" s="1064"/>
      <c r="O44" s="1064"/>
    </row>
    <row r="45" spans="1:15" ht="26.25" customHeight="1">
      <c r="A45" s="1027" t="s">
        <v>988</v>
      </c>
      <c r="B45" s="1064"/>
      <c r="C45" s="1064"/>
      <c r="D45" s="1064"/>
      <c r="E45" s="1064"/>
      <c r="F45" s="1064"/>
      <c r="G45" s="1064"/>
      <c r="H45" s="1064"/>
      <c r="I45" s="1064"/>
      <c r="J45" s="1064"/>
      <c r="K45" s="1064"/>
      <c r="L45" s="1064"/>
      <c r="M45" s="1064"/>
      <c r="N45" s="1064"/>
      <c r="O45" s="1064"/>
    </row>
    <row r="46" spans="1:15" ht="19.5" customHeight="1">
      <c r="A46" s="1027" t="s">
        <v>997</v>
      </c>
      <c r="B46" s="1064"/>
      <c r="C46" s="1064"/>
      <c r="D46" s="1064"/>
      <c r="E46" s="1064"/>
      <c r="F46" s="1064"/>
      <c r="G46" s="1064"/>
      <c r="H46" s="1064"/>
      <c r="I46" s="1064"/>
      <c r="J46" s="1064"/>
      <c r="K46" s="1064"/>
      <c r="L46" s="1064"/>
      <c r="M46" s="1064"/>
      <c r="N46" s="1064"/>
      <c r="O46" s="1064"/>
    </row>
    <row r="47" spans="1:15" ht="17.25" customHeight="1">
      <c r="A47" s="1027" t="s">
        <v>990</v>
      </c>
      <c r="B47" s="1027"/>
      <c r="C47" s="1027"/>
      <c r="D47" s="1027"/>
      <c r="E47" s="1027"/>
      <c r="F47" s="1027"/>
      <c r="G47" s="1027"/>
      <c r="H47" s="1027"/>
      <c r="I47" s="1027"/>
      <c r="J47" s="1027"/>
      <c r="K47" s="1027"/>
      <c r="L47" s="1027"/>
      <c r="M47" s="1027"/>
      <c r="N47" s="1027"/>
      <c r="O47" s="1027"/>
    </row>
    <row r="48" s="256" customFormat="1" ht="12.75">
      <c r="M48" s="676"/>
    </row>
    <row r="49" spans="1:13" s="256" customFormat="1" ht="12.75">
      <c r="A49" s="256" t="s">
        <v>761</v>
      </c>
      <c r="M49" s="676"/>
    </row>
    <row r="50" s="256" customFormat="1" ht="12.75">
      <c r="M50" s="676"/>
    </row>
    <row r="51" ht="15">
      <c r="A51" s="703"/>
    </row>
  </sheetData>
  <sheetProtection/>
  <mergeCells count="19">
    <mergeCell ref="G4:H4"/>
    <mergeCell ref="A47:O47"/>
    <mergeCell ref="A44:O44"/>
    <mergeCell ref="A45:O45"/>
    <mergeCell ref="A46:O46"/>
    <mergeCell ref="A40:O40"/>
    <mergeCell ref="A43:O43"/>
    <mergeCell ref="A41:O41"/>
    <mergeCell ref="A42:O42"/>
    <mergeCell ref="J4:J5"/>
    <mergeCell ref="O4:O5"/>
    <mergeCell ref="A4:A6"/>
    <mergeCell ref="B4:B6"/>
    <mergeCell ref="C4:D4"/>
    <mergeCell ref="L4:L5"/>
    <mergeCell ref="N4:N5"/>
    <mergeCell ref="I4:I5"/>
    <mergeCell ref="E4:F4"/>
    <mergeCell ref="K4:K5"/>
  </mergeCells>
  <printOptions horizontalCentered="1"/>
  <pageMargins left="0.1968503937007874" right="0.1968503937007874" top="0.5905511811023623" bottom="0.5905511811023623" header="0.31496062992125984" footer="0.31496062992125984"/>
  <pageSetup fitToHeight="1" fitToWidth="1" horizontalDpi="600" verticalDpi="600" orientation="landscape" paperSize="9" scale="64" r:id="rId1"/>
  <ignoredErrors>
    <ignoredError sqref="A20 A14:A15 A16" formula="1"/>
  </ignoredErrors>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S23"/>
  <sheetViews>
    <sheetView zoomScalePageLayoutView="0" workbookViewId="0" topLeftCell="A1">
      <selection activeCell="A1" sqref="A1"/>
    </sheetView>
  </sheetViews>
  <sheetFormatPr defaultColWidth="26.28125" defaultRowHeight="15"/>
  <cols>
    <col min="1" max="1" width="4.28125" style="611" customWidth="1"/>
    <col min="2" max="2" width="11.8515625" style="611" customWidth="1"/>
    <col min="3" max="3" width="26.28125" style="611" customWidth="1"/>
    <col min="4" max="4" width="12.140625" style="611" customWidth="1"/>
    <col min="5" max="5" width="10.7109375" style="611" customWidth="1"/>
    <col min="6" max="6" width="11.57421875" style="611" customWidth="1"/>
    <col min="7" max="7" width="10.7109375" style="611" customWidth="1"/>
    <col min="8" max="8" width="11.7109375" style="611" customWidth="1"/>
    <col min="9" max="9" width="10.7109375" style="611" customWidth="1"/>
    <col min="10" max="10" width="12.57421875" style="611" customWidth="1"/>
    <col min="11" max="11" width="2.28125" style="611" customWidth="1"/>
    <col min="12" max="12" width="10.7109375" style="611" customWidth="1"/>
    <col min="13" max="13" width="14.00390625" style="611" customWidth="1"/>
    <col min="14" max="14" width="10.7109375" style="611" customWidth="1"/>
    <col min="15" max="15" width="8.8515625" style="611" customWidth="1"/>
    <col min="16" max="253" width="9.140625" style="611" customWidth="1"/>
    <col min="254" max="254" width="3.28125" style="611" customWidth="1"/>
    <col min="255" max="255" width="11.8515625" style="611" customWidth="1"/>
    <col min="256" max="16384" width="26.28125" style="611" customWidth="1"/>
  </cols>
  <sheetData>
    <row r="1" spans="1:19" s="20" customFormat="1" ht="15.75">
      <c r="A1" s="608" t="s">
        <v>850</v>
      </c>
      <c r="C1" s="19"/>
      <c r="D1" s="19"/>
      <c r="E1" s="19"/>
      <c r="F1" s="19"/>
      <c r="G1" s="19"/>
      <c r="H1" s="609"/>
      <c r="I1" s="19"/>
      <c r="J1" s="19"/>
      <c r="K1" s="610"/>
      <c r="L1" s="19"/>
      <c r="M1" s="19"/>
      <c r="N1" s="19"/>
      <c r="P1" s="19"/>
      <c r="Q1" s="19"/>
      <c r="R1" s="19"/>
      <c r="S1" s="19"/>
    </row>
    <row r="2" spans="2:19" ht="13.5" thickBot="1">
      <c r="B2" s="612"/>
      <c r="C2" s="612"/>
      <c r="D2" s="613"/>
      <c r="E2" s="613"/>
      <c r="F2" s="612"/>
      <c r="G2" s="612"/>
      <c r="H2" s="612"/>
      <c r="I2" s="612"/>
      <c r="K2" s="610"/>
      <c r="L2" s="612"/>
      <c r="M2" s="612"/>
      <c r="N2" s="614" t="s">
        <v>500</v>
      </c>
      <c r="O2" s="612"/>
      <c r="P2" s="612"/>
      <c r="Q2" s="612"/>
      <c r="R2" s="612"/>
      <c r="S2" s="612"/>
    </row>
    <row r="3" spans="1:14" ht="27" customHeight="1">
      <c r="A3" s="1067" t="s">
        <v>479</v>
      </c>
      <c r="B3" s="1070" t="s">
        <v>593</v>
      </c>
      <c r="C3" s="1073" t="s">
        <v>772</v>
      </c>
      <c r="D3" s="1076" t="s">
        <v>805</v>
      </c>
      <c r="E3" s="1028"/>
      <c r="F3" s="1028" t="s">
        <v>744</v>
      </c>
      <c r="G3" s="1028"/>
      <c r="H3" s="1028" t="s">
        <v>773</v>
      </c>
      <c r="I3" s="1028"/>
      <c r="J3" s="1035" t="s">
        <v>762</v>
      </c>
      <c r="K3" s="610"/>
      <c r="L3" s="1077" t="s">
        <v>820</v>
      </c>
      <c r="M3" s="1079" t="s">
        <v>920</v>
      </c>
      <c r="N3" s="1081" t="s">
        <v>746</v>
      </c>
    </row>
    <row r="4" spans="1:14" ht="15" customHeight="1">
      <c r="A4" s="1068"/>
      <c r="B4" s="1071"/>
      <c r="C4" s="1074"/>
      <c r="D4" s="615" t="s">
        <v>806</v>
      </c>
      <c r="E4" s="555" t="s">
        <v>649</v>
      </c>
      <c r="F4" s="615" t="s">
        <v>800</v>
      </c>
      <c r="G4" s="555" t="s">
        <v>649</v>
      </c>
      <c r="H4" s="615" t="s">
        <v>774</v>
      </c>
      <c r="I4" s="555" t="s">
        <v>649</v>
      </c>
      <c r="J4" s="1036"/>
      <c r="K4" s="610"/>
      <c r="L4" s="1078"/>
      <c r="M4" s="1080"/>
      <c r="N4" s="1082"/>
    </row>
    <row r="5" spans="1:14" ht="12.75" customHeight="1" thickBot="1">
      <c r="A5" s="1069"/>
      <c r="B5" s="1072"/>
      <c r="C5" s="1075"/>
      <c r="D5" s="556" t="s">
        <v>561</v>
      </c>
      <c r="E5" s="557" t="s">
        <v>562</v>
      </c>
      <c r="F5" s="557" t="s">
        <v>563</v>
      </c>
      <c r="G5" s="557" t="s">
        <v>564</v>
      </c>
      <c r="H5" s="557" t="s">
        <v>646</v>
      </c>
      <c r="I5" s="557" t="s">
        <v>647</v>
      </c>
      <c r="J5" s="559" t="s">
        <v>747</v>
      </c>
      <c r="K5" s="610"/>
      <c r="L5" s="616" t="s">
        <v>568</v>
      </c>
      <c r="M5" s="558" t="s">
        <v>569</v>
      </c>
      <c r="N5" s="559" t="s">
        <v>775</v>
      </c>
    </row>
    <row r="6" spans="1:14" s="610" customFormat="1" ht="12.75" customHeight="1">
      <c r="A6" s="618">
        <v>1</v>
      </c>
      <c r="B6" s="900"/>
      <c r="C6" s="901"/>
      <c r="D6" s="902"/>
      <c r="E6" s="903"/>
      <c r="F6" s="903"/>
      <c r="G6" s="903"/>
      <c r="H6" s="904">
        <f>+D6+F6</f>
        <v>0</v>
      </c>
      <c r="I6" s="904">
        <f>+E6+G6</f>
        <v>0</v>
      </c>
      <c r="J6" s="905">
        <f>+H6-I6</f>
        <v>0</v>
      </c>
      <c r="K6" s="906"/>
      <c r="L6" s="907"/>
      <c r="M6" s="908"/>
      <c r="N6" s="905">
        <f aca="true" t="shared" si="0" ref="N6:N13">+I6+L6+M6</f>
        <v>0</v>
      </c>
    </row>
    <row r="7" spans="1:14" ht="12.75" customHeight="1">
      <c r="A7" s="619">
        <f aca="true" t="shared" si="1" ref="A7:A12">+A6+1</f>
        <v>2</v>
      </c>
      <c r="B7" s="909"/>
      <c r="C7" s="910"/>
      <c r="D7" s="911"/>
      <c r="E7" s="912"/>
      <c r="F7" s="912"/>
      <c r="G7" s="912"/>
      <c r="H7" s="846">
        <f aca="true" t="shared" si="2" ref="H7:I13">+D7+F7</f>
        <v>0</v>
      </c>
      <c r="I7" s="846">
        <f t="shared" si="2"/>
        <v>0</v>
      </c>
      <c r="J7" s="847">
        <f aca="true" t="shared" si="3" ref="J7:J13">+H7-I7</f>
        <v>0</v>
      </c>
      <c r="K7" s="913"/>
      <c r="L7" s="911"/>
      <c r="M7" s="912"/>
      <c r="N7" s="847">
        <f t="shared" si="0"/>
        <v>0</v>
      </c>
    </row>
    <row r="8" spans="1:14" ht="12.75" customHeight="1">
      <c r="A8" s="619">
        <f t="shared" si="1"/>
        <v>3</v>
      </c>
      <c r="B8" s="914"/>
      <c r="C8" s="915"/>
      <c r="D8" s="911"/>
      <c r="E8" s="912"/>
      <c r="F8" s="912"/>
      <c r="G8" s="912"/>
      <c r="H8" s="846">
        <f t="shared" si="2"/>
        <v>0</v>
      </c>
      <c r="I8" s="846">
        <f t="shared" si="2"/>
        <v>0</v>
      </c>
      <c r="J8" s="847">
        <f t="shared" si="3"/>
        <v>0</v>
      </c>
      <c r="K8" s="913"/>
      <c r="L8" s="911"/>
      <c r="M8" s="912"/>
      <c r="N8" s="847">
        <f t="shared" si="0"/>
        <v>0</v>
      </c>
    </row>
    <row r="9" spans="1:14" ht="12.75" customHeight="1">
      <c r="A9" s="619">
        <f t="shared" si="1"/>
        <v>4</v>
      </c>
      <c r="B9" s="914"/>
      <c r="C9" s="915"/>
      <c r="D9" s="911"/>
      <c r="E9" s="912"/>
      <c r="F9" s="912"/>
      <c r="G9" s="912"/>
      <c r="H9" s="846">
        <f t="shared" si="2"/>
        <v>0</v>
      </c>
      <c r="I9" s="846">
        <f t="shared" si="2"/>
        <v>0</v>
      </c>
      <c r="J9" s="847">
        <f t="shared" si="3"/>
        <v>0</v>
      </c>
      <c r="K9" s="913"/>
      <c r="L9" s="911"/>
      <c r="M9" s="912"/>
      <c r="N9" s="847">
        <f t="shared" si="0"/>
        <v>0</v>
      </c>
    </row>
    <row r="10" spans="1:14" ht="12.75" customHeight="1">
      <c r="A10" s="619">
        <f t="shared" si="1"/>
        <v>5</v>
      </c>
      <c r="B10" s="909"/>
      <c r="C10" s="910"/>
      <c r="D10" s="911"/>
      <c r="E10" s="912"/>
      <c r="F10" s="912"/>
      <c r="G10" s="912"/>
      <c r="H10" s="846">
        <f t="shared" si="2"/>
        <v>0</v>
      </c>
      <c r="I10" s="846">
        <f t="shared" si="2"/>
        <v>0</v>
      </c>
      <c r="J10" s="847">
        <f t="shared" si="3"/>
        <v>0</v>
      </c>
      <c r="K10" s="913"/>
      <c r="L10" s="911"/>
      <c r="M10" s="912"/>
      <c r="N10" s="847">
        <f t="shared" si="0"/>
        <v>0</v>
      </c>
    </row>
    <row r="11" spans="1:14" ht="12.75" customHeight="1">
      <c r="A11" s="619">
        <f t="shared" si="1"/>
        <v>6</v>
      </c>
      <c r="B11" s="914"/>
      <c r="C11" s="915"/>
      <c r="D11" s="911"/>
      <c r="E11" s="912"/>
      <c r="F11" s="912"/>
      <c r="G11" s="912"/>
      <c r="H11" s="846">
        <f t="shared" si="2"/>
        <v>0</v>
      </c>
      <c r="I11" s="846">
        <f t="shared" si="2"/>
        <v>0</v>
      </c>
      <c r="J11" s="847">
        <f t="shared" si="3"/>
        <v>0</v>
      </c>
      <c r="K11" s="913"/>
      <c r="L11" s="911"/>
      <c r="M11" s="912"/>
      <c r="N11" s="847">
        <f t="shared" si="0"/>
        <v>0</v>
      </c>
    </row>
    <row r="12" spans="1:14" ht="12.75" customHeight="1">
      <c r="A12" s="619">
        <f t="shared" si="1"/>
        <v>7</v>
      </c>
      <c r="B12" s="914"/>
      <c r="C12" s="915"/>
      <c r="D12" s="911"/>
      <c r="E12" s="912"/>
      <c r="F12" s="912"/>
      <c r="G12" s="912"/>
      <c r="H12" s="846">
        <f t="shared" si="2"/>
        <v>0</v>
      </c>
      <c r="I12" s="846">
        <f t="shared" si="2"/>
        <v>0</v>
      </c>
      <c r="J12" s="847">
        <f t="shared" si="3"/>
        <v>0</v>
      </c>
      <c r="K12" s="913"/>
      <c r="L12" s="911"/>
      <c r="M12" s="912"/>
      <c r="N12" s="847">
        <f t="shared" si="0"/>
        <v>0</v>
      </c>
    </row>
    <row r="13" spans="1:14" ht="12.75" customHeight="1" thickBot="1">
      <c r="A13" s="740">
        <f>+A12+1</f>
        <v>8</v>
      </c>
      <c r="B13" s="916"/>
      <c r="C13" s="917"/>
      <c r="D13" s="918"/>
      <c r="E13" s="919"/>
      <c r="F13" s="919"/>
      <c r="G13" s="919"/>
      <c r="H13" s="894">
        <f t="shared" si="2"/>
        <v>0</v>
      </c>
      <c r="I13" s="894">
        <f t="shared" si="2"/>
        <v>0</v>
      </c>
      <c r="J13" s="897">
        <f t="shared" si="3"/>
        <v>0</v>
      </c>
      <c r="K13" s="913"/>
      <c r="L13" s="920"/>
      <c r="M13" s="921"/>
      <c r="N13" s="897">
        <f t="shared" si="0"/>
        <v>0</v>
      </c>
    </row>
    <row r="14" spans="1:14" s="621" customFormat="1" ht="12.75" customHeight="1" thickBot="1">
      <c r="A14" s="620">
        <f>+A13+1</f>
        <v>9</v>
      </c>
      <c r="B14" s="949" t="s">
        <v>844</v>
      </c>
      <c r="C14" s="922"/>
      <c r="D14" s="857">
        <f>SUM(D6:D13)</f>
        <v>0</v>
      </c>
      <c r="E14" s="854">
        <f aca="true" t="shared" si="4" ref="E14:J14">SUM(E6:E13)</f>
        <v>0</v>
      </c>
      <c r="F14" s="854">
        <f t="shared" si="4"/>
        <v>0</v>
      </c>
      <c r="G14" s="854">
        <f t="shared" si="4"/>
        <v>0</v>
      </c>
      <c r="H14" s="854">
        <f t="shared" si="4"/>
        <v>0</v>
      </c>
      <c r="I14" s="854">
        <f t="shared" si="4"/>
        <v>0</v>
      </c>
      <c r="J14" s="855">
        <f t="shared" si="4"/>
        <v>0</v>
      </c>
      <c r="K14" s="923"/>
      <c r="L14" s="857">
        <f>SUM(L6:L13)</f>
        <v>0</v>
      </c>
      <c r="M14" s="854">
        <f>SUM(M6:M13)</f>
        <v>0</v>
      </c>
      <c r="N14" s="855">
        <f>SUM(N6:N13)</f>
        <v>0</v>
      </c>
    </row>
    <row r="15" spans="1:14" s="714" customFormat="1" ht="15">
      <c r="A15" s="710"/>
      <c r="B15" s="711"/>
      <c r="C15" s="711"/>
      <c r="D15" s="712"/>
      <c r="E15" s="712"/>
      <c r="F15" s="712"/>
      <c r="G15" s="712"/>
      <c r="H15" s="712"/>
      <c r="I15" s="712"/>
      <c r="J15" s="712"/>
      <c r="K15" s="713"/>
      <c r="L15" s="712"/>
      <c r="M15" s="712"/>
      <c r="N15" s="712"/>
    </row>
    <row r="16" ht="18" customHeight="1">
      <c r="A16" s="322" t="s">
        <v>603</v>
      </c>
    </row>
    <row r="17" spans="1:14" ht="30" customHeight="1">
      <c r="A17" s="1083" t="s">
        <v>831</v>
      </c>
      <c r="B17" s="1083"/>
      <c r="C17" s="1083"/>
      <c r="D17" s="1083"/>
      <c r="E17" s="1083"/>
      <c r="F17" s="1083"/>
      <c r="G17" s="1083"/>
      <c r="H17" s="1083"/>
      <c r="I17" s="1083"/>
      <c r="J17" s="1083"/>
      <c r="K17" s="1083"/>
      <c r="L17" s="1083"/>
      <c r="M17" s="1083"/>
      <c r="N17" s="1083"/>
    </row>
    <row r="18" spans="1:14" ht="14.25" customHeight="1">
      <c r="A18" s="1083" t="s">
        <v>807</v>
      </c>
      <c r="B18" s="1083"/>
      <c r="C18" s="1083"/>
      <c r="D18" s="1083"/>
      <c r="E18" s="1083"/>
      <c r="F18" s="1083"/>
      <c r="G18" s="1083"/>
      <c r="H18" s="1083"/>
      <c r="I18" s="1083"/>
      <c r="J18" s="1083"/>
      <c r="K18" s="1083"/>
      <c r="L18" s="1083"/>
      <c r="M18" s="1083"/>
      <c r="N18" s="1083"/>
    </row>
    <row r="19" spans="1:14" ht="28.5" customHeight="1">
      <c r="A19" s="1083" t="s">
        <v>808</v>
      </c>
      <c r="B19" s="1083"/>
      <c r="C19" s="1083"/>
      <c r="D19" s="1083"/>
      <c r="E19" s="1083"/>
      <c r="F19" s="1083"/>
      <c r="G19" s="1083"/>
      <c r="H19" s="1083"/>
      <c r="I19" s="1083"/>
      <c r="J19" s="1083"/>
      <c r="K19" s="1083"/>
      <c r="L19" s="1083"/>
      <c r="M19" s="1083"/>
      <c r="N19" s="1083"/>
    </row>
    <row r="20" spans="1:14" ht="12.75">
      <c r="A20" s="1083" t="s">
        <v>821</v>
      </c>
      <c r="B20" s="1083"/>
      <c r="C20" s="1083"/>
      <c r="D20" s="1083"/>
      <c r="E20" s="1083"/>
      <c r="F20" s="1083"/>
      <c r="G20" s="1083"/>
      <c r="H20" s="1083"/>
      <c r="I20" s="1083"/>
      <c r="J20" s="1083"/>
      <c r="K20" s="1083"/>
      <c r="L20" s="1083"/>
      <c r="M20" s="1083"/>
      <c r="N20" s="1083"/>
    </row>
    <row r="21" spans="1:14" ht="12.75">
      <c r="A21" s="1083" t="s">
        <v>868</v>
      </c>
      <c r="B21" s="1083"/>
      <c r="C21" s="1083"/>
      <c r="D21" s="1083"/>
      <c r="E21" s="1083"/>
      <c r="F21" s="1083"/>
      <c r="G21" s="1083"/>
      <c r="H21" s="1083"/>
      <c r="I21" s="1083"/>
      <c r="J21" s="1083"/>
      <c r="K21" s="1083"/>
      <c r="L21" s="1083"/>
      <c r="M21" s="1083"/>
      <c r="N21" s="1083"/>
    </row>
    <row r="23" ht="12.75">
      <c r="A23" s="611" t="s">
        <v>761</v>
      </c>
    </row>
  </sheetData>
  <sheetProtection insertRows="0" deleteRows="0"/>
  <mergeCells count="15">
    <mergeCell ref="M3:M4"/>
    <mergeCell ref="N3:N4"/>
    <mergeCell ref="H3:I3"/>
    <mergeCell ref="A17:N17"/>
    <mergeCell ref="A21:N21"/>
    <mergeCell ref="A18:N18"/>
    <mergeCell ref="A19:N19"/>
    <mergeCell ref="A20:N20"/>
    <mergeCell ref="J3:J4"/>
    <mergeCell ref="A3:A5"/>
    <mergeCell ref="B3:B5"/>
    <mergeCell ref="C3:C5"/>
    <mergeCell ref="D3:E3"/>
    <mergeCell ref="F3:G3"/>
    <mergeCell ref="L3:L4"/>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S44"/>
  <sheetViews>
    <sheetView zoomScale="89" zoomScaleNormal="89" zoomScalePageLayoutView="0" workbookViewId="0" topLeftCell="A1">
      <selection activeCell="A2" sqref="A2"/>
    </sheetView>
  </sheetViews>
  <sheetFormatPr defaultColWidth="9.421875" defaultRowHeight="15"/>
  <cols>
    <col min="1" max="1" width="4.00390625" style="241" customWidth="1"/>
    <col min="2" max="2" width="2.28125" style="241" customWidth="1"/>
    <col min="3" max="3" width="4.7109375" style="241" customWidth="1"/>
    <col min="4" max="4" width="7.7109375" style="241" customWidth="1"/>
    <col min="5" max="5" width="41.57421875" style="241" customWidth="1"/>
    <col min="6" max="6" width="5.421875" style="241" customWidth="1"/>
    <col min="7" max="7" width="12.421875" style="241" customWidth="1"/>
    <col min="8" max="8" width="10.140625" style="241" customWidth="1"/>
    <col min="9" max="9" width="11.00390625" style="241" customWidth="1"/>
    <col min="10" max="10" width="9.7109375" style="241" customWidth="1"/>
    <col min="11" max="11" width="11.28125" style="241" customWidth="1"/>
    <col min="12" max="12" width="9.421875" style="241" customWidth="1"/>
    <col min="13" max="13" width="10.8515625" style="241" customWidth="1"/>
    <col min="14" max="14" width="10.7109375" style="241" customWidth="1"/>
    <col min="15" max="15" width="10.421875" style="241" customWidth="1"/>
    <col min="16" max="16" width="10.8515625" style="241" customWidth="1"/>
    <col min="17" max="17" width="2.140625" style="241" customWidth="1"/>
    <col min="18" max="19" width="10.140625" style="241" customWidth="1"/>
    <col min="20" max="248" width="9.140625" style="241" customWidth="1"/>
    <col min="249" max="249" width="5.28125" style="241" customWidth="1"/>
    <col min="250" max="250" width="5.421875" style="241" customWidth="1"/>
    <col min="251" max="251" width="7.7109375" style="241" customWidth="1"/>
    <col min="252" max="252" width="39.421875" style="241" customWidth="1"/>
    <col min="253" max="253" width="11.28125" style="241" customWidth="1"/>
    <col min="254" max="16384" width="9.421875" style="241" customWidth="1"/>
  </cols>
  <sheetData>
    <row r="1" spans="1:6" ht="15.75">
      <c r="A1" s="745" t="s">
        <v>923</v>
      </c>
      <c r="C1" s="257"/>
      <c r="D1" s="257"/>
      <c r="E1" s="257"/>
      <c r="F1" s="257"/>
    </row>
    <row r="2" spans="2:19" ht="16.5" thickBot="1">
      <c r="B2" s="257"/>
      <c r="C2" s="257"/>
      <c r="D2" s="257"/>
      <c r="S2" s="638" t="s">
        <v>508</v>
      </c>
    </row>
    <row r="3" spans="1:19" s="256" customFormat="1" ht="50.25" customHeight="1">
      <c r="A3" s="1042" t="s">
        <v>479</v>
      </c>
      <c r="B3" s="1029" t="s">
        <v>823</v>
      </c>
      <c r="C3" s="1029"/>
      <c r="D3" s="1029"/>
      <c r="E3" s="1029"/>
      <c r="F3" s="1101" t="s">
        <v>827</v>
      </c>
      <c r="G3" s="1076" t="s">
        <v>743</v>
      </c>
      <c r="H3" s="1028"/>
      <c r="I3" s="1028" t="s">
        <v>744</v>
      </c>
      <c r="J3" s="1028"/>
      <c r="K3" s="1028" t="s">
        <v>745</v>
      </c>
      <c r="L3" s="1095"/>
      <c r="M3" s="1099" t="s">
        <v>826</v>
      </c>
      <c r="N3" s="1046" t="s">
        <v>1184</v>
      </c>
      <c r="O3" s="1079" t="s">
        <v>998</v>
      </c>
      <c r="P3" s="1035" t="s">
        <v>999</v>
      </c>
      <c r="R3" s="1079" t="s">
        <v>924</v>
      </c>
      <c r="S3" s="1096" t="s">
        <v>746</v>
      </c>
    </row>
    <row r="4" spans="1:19" s="256" customFormat="1" ht="15" customHeight="1">
      <c r="A4" s="1043"/>
      <c r="B4" s="1031"/>
      <c r="C4" s="1031"/>
      <c r="D4" s="1031"/>
      <c r="E4" s="1031"/>
      <c r="F4" s="1102"/>
      <c r="G4" s="615" t="s">
        <v>824</v>
      </c>
      <c r="H4" s="555" t="s">
        <v>825</v>
      </c>
      <c r="I4" s="555" t="s">
        <v>644</v>
      </c>
      <c r="J4" s="555" t="s">
        <v>649</v>
      </c>
      <c r="K4" s="555" t="s">
        <v>644</v>
      </c>
      <c r="L4" s="691" t="s">
        <v>649</v>
      </c>
      <c r="M4" s="1100"/>
      <c r="N4" s="1047"/>
      <c r="O4" s="1080"/>
      <c r="P4" s="1036"/>
      <c r="R4" s="1080"/>
      <c r="S4" s="1097"/>
    </row>
    <row r="5" spans="1:19" s="256" customFormat="1" ht="17.25" customHeight="1" thickBot="1">
      <c r="A5" s="1044"/>
      <c r="B5" s="1033"/>
      <c r="C5" s="1033"/>
      <c r="D5" s="1033"/>
      <c r="E5" s="1033"/>
      <c r="F5" s="1103"/>
      <c r="G5" s="556" t="s">
        <v>561</v>
      </c>
      <c r="H5" s="557" t="s">
        <v>562</v>
      </c>
      <c r="I5" s="557" t="s">
        <v>563</v>
      </c>
      <c r="J5" s="557" t="s">
        <v>564</v>
      </c>
      <c r="K5" s="557" t="s">
        <v>646</v>
      </c>
      <c r="L5" s="692" t="s">
        <v>647</v>
      </c>
      <c r="M5" s="680" t="s">
        <v>811</v>
      </c>
      <c r="N5" s="707" t="s">
        <v>822</v>
      </c>
      <c r="O5" s="558" t="s">
        <v>747</v>
      </c>
      <c r="P5" s="559" t="s">
        <v>568</v>
      </c>
      <c r="R5" s="558" t="s">
        <v>569</v>
      </c>
      <c r="S5" s="617" t="s">
        <v>964</v>
      </c>
    </row>
    <row r="6" spans="1:19" s="258" customFormat="1" ht="16.5" customHeight="1">
      <c r="A6" s="723">
        <v>1</v>
      </c>
      <c r="B6" s="1086" t="s">
        <v>648</v>
      </c>
      <c r="C6" s="1086"/>
      <c r="D6" s="1086"/>
      <c r="E6" s="1086"/>
      <c r="F6" s="717"/>
      <c r="G6" s="841">
        <f>+G7+G13</f>
        <v>0</v>
      </c>
      <c r="H6" s="838">
        <f aca="true" t="shared" si="0" ref="H6:R6">+H7+H13</f>
        <v>0</v>
      </c>
      <c r="I6" s="838">
        <f t="shared" si="0"/>
        <v>0</v>
      </c>
      <c r="J6" s="838">
        <f t="shared" si="0"/>
        <v>0</v>
      </c>
      <c r="K6" s="838">
        <f t="shared" si="0"/>
        <v>0</v>
      </c>
      <c r="L6" s="858">
        <f t="shared" si="0"/>
        <v>0</v>
      </c>
      <c r="M6" s="887">
        <f t="shared" si="0"/>
        <v>0</v>
      </c>
      <c r="N6" s="887">
        <f>+N7+N13</f>
        <v>0</v>
      </c>
      <c r="O6" s="838">
        <f t="shared" si="0"/>
        <v>0</v>
      </c>
      <c r="P6" s="839">
        <f t="shared" si="0"/>
        <v>0</v>
      </c>
      <c r="Q6" s="840"/>
      <c r="R6" s="838">
        <f t="shared" si="0"/>
        <v>0</v>
      </c>
      <c r="S6" s="839">
        <f>+S7+R13</f>
        <v>0</v>
      </c>
    </row>
    <row r="7" spans="1:19" s="258" customFormat="1" ht="12.75">
      <c r="A7" s="724">
        <f>A6+1</f>
        <v>2</v>
      </c>
      <c r="B7" s="1098" t="s">
        <v>953</v>
      </c>
      <c r="C7" s="1098"/>
      <c r="D7" s="1098"/>
      <c r="E7" s="1098"/>
      <c r="F7" s="693"/>
      <c r="G7" s="845"/>
      <c r="H7" s="842"/>
      <c r="I7" s="842"/>
      <c r="J7" s="842"/>
      <c r="K7" s="842"/>
      <c r="L7" s="861"/>
      <c r="M7" s="888"/>
      <c r="N7" s="888"/>
      <c r="O7" s="842"/>
      <c r="P7" s="843"/>
      <c r="Q7" s="840"/>
      <c r="R7" s="842"/>
      <c r="S7" s="843"/>
    </row>
    <row r="8" spans="1:19" s="256" customFormat="1" ht="12.75">
      <c r="A8" s="646">
        <f>+A7+1</f>
        <v>3</v>
      </c>
      <c r="B8" s="657"/>
      <c r="C8" s="1089" t="s">
        <v>749</v>
      </c>
      <c r="D8" s="1090"/>
      <c r="E8" s="1091"/>
      <c r="F8" s="694"/>
      <c r="G8" s="849"/>
      <c r="H8" s="846"/>
      <c r="I8" s="846"/>
      <c r="J8" s="846"/>
      <c r="K8" s="846">
        <f aca="true" t="shared" si="1" ref="K8:L12">+G8+I8</f>
        <v>0</v>
      </c>
      <c r="L8" s="863">
        <f t="shared" si="1"/>
        <v>0</v>
      </c>
      <c r="M8" s="889"/>
      <c r="N8" s="889"/>
      <c r="O8" s="846">
        <f>+K8-L8</f>
        <v>0</v>
      </c>
      <c r="P8" s="847"/>
      <c r="Q8" s="844"/>
      <c r="R8" s="846"/>
      <c r="S8" s="847">
        <f>+L8+R8</f>
        <v>0</v>
      </c>
    </row>
    <row r="9" spans="1:19" s="256" customFormat="1" ht="12.75">
      <c r="A9" s="646">
        <f aca="true" t="shared" si="2" ref="A9:A31">+A8+1</f>
        <v>4</v>
      </c>
      <c r="B9" s="651"/>
      <c r="C9" s="651"/>
      <c r="D9" s="1092" t="s">
        <v>750</v>
      </c>
      <c r="E9" s="1092"/>
      <c r="F9" s="695"/>
      <c r="G9" s="849"/>
      <c r="H9" s="846"/>
      <c r="I9" s="846"/>
      <c r="J9" s="846"/>
      <c r="K9" s="846">
        <f t="shared" si="1"/>
        <v>0</v>
      </c>
      <c r="L9" s="863">
        <f t="shared" si="1"/>
        <v>0</v>
      </c>
      <c r="M9" s="889"/>
      <c r="N9" s="889"/>
      <c r="O9" s="846">
        <f>+K9-L9</f>
        <v>0</v>
      </c>
      <c r="P9" s="847"/>
      <c r="Q9" s="844"/>
      <c r="R9" s="846"/>
      <c r="S9" s="847">
        <f aca="true" t="shared" si="3" ref="S9:S22">+L9+R9</f>
        <v>0</v>
      </c>
    </row>
    <row r="10" spans="1:19" s="256" customFormat="1" ht="12.75">
      <c r="A10" s="646">
        <f t="shared" si="2"/>
        <v>5</v>
      </c>
      <c r="B10" s="651"/>
      <c r="C10" s="651"/>
      <c r="D10" s="1092" t="s">
        <v>751</v>
      </c>
      <c r="E10" s="1092"/>
      <c r="F10" s="695"/>
      <c r="G10" s="849"/>
      <c r="H10" s="846"/>
      <c r="I10" s="846"/>
      <c r="J10" s="846"/>
      <c r="K10" s="846">
        <f t="shared" si="1"/>
        <v>0</v>
      </c>
      <c r="L10" s="863">
        <f t="shared" si="1"/>
        <v>0</v>
      </c>
      <c r="M10" s="889"/>
      <c r="N10" s="889"/>
      <c r="O10" s="846">
        <f>+K10-L10</f>
        <v>0</v>
      </c>
      <c r="P10" s="847"/>
      <c r="Q10" s="844"/>
      <c r="R10" s="846"/>
      <c r="S10" s="847">
        <f t="shared" si="3"/>
        <v>0</v>
      </c>
    </row>
    <row r="11" spans="1:19" s="256" customFormat="1" ht="12.75">
      <c r="A11" s="646">
        <f t="shared" si="2"/>
        <v>6</v>
      </c>
      <c r="B11" s="652"/>
      <c r="C11" s="652"/>
      <c r="D11" s="1104" t="s">
        <v>752</v>
      </c>
      <c r="E11" s="1104"/>
      <c r="F11" s="696"/>
      <c r="G11" s="849"/>
      <c r="H11" s="846"/>
      <c r="I11" s="846"/>
      <c r="J11" s="846"/>
      <c r="K11" s="846">
        <f t="shared" si="1"/>
        <v>0</v>
      </c>
      <c r="L11" s="863">
        <f t="shared" si="1"/>
        <v>0</v>
      </c>
      <c r="M11" s="889"/>
      <c r="N11" s="889"/>
      <c r="O11" s="846">
        <f>+K11-L11</f>
        <v>0</v>
      </c>
      <c r="P11" s="847"/>
      <c r="Q11" s="844"/>
      <c r="R11" s="846"/>
      <c r="S11" s="847">
        <f t="shared" si="3"/>
        <v>0</v>
      </c>
    </row>
    <row r="12" spans="1:19" s="256" customFormat="1" ht="12.75">
      <c r="A12" s="646">
        <f t="shared" si="2"/>
        <v>7</v>
      </c>
      <c r="B12" s="652"/>
      <c r="C12" s="652"/>
      <c r="D12" s="1084" t="s">
        <v>650</v>
      </c>
      <c r="E12" s="1084" t="s">
        <v>650</v>
      </c>
      <c r="F12" s="697"/>
      <c r="G12" s="849"/>
      <c r="H12" s="846"/>
      <c r="I12" s="846"/>
      <c r="J12" s="846"/>
      <c r="K12" s="846">
        <f t="shared" si="1"/>
        <v>0</v>
      </c>
      <c r="L12" s="863">
        <f t="shared" si="1"/>
        <v>0</v>
      </c>
      <c r="M12" s="889"/>
      <c r="N12" s="889"/>
      <c r="O12" s="846">
        <f>+K12-L12</f>
        <v>0</v>
      </c>
      <c r="P12" s="847"/>
      <c r="Q12" s="844"/>
      <c r="R12" s="846"/>
      <c r="S12" s="847">
        <f t="shared" si="3"/>
        <v>0</v>
      </c>
    </row>
    <row r="13" spans="1:19" s="258" customFormat="1" ht="12.75">
      <c r="A13" s="718">
        <f t="shared" si="2"/>
        <v>8</v>
      </c>
      <c r="B13" s="1105" t="s">
        <v>954</v>
      </c>
      <c r="C13" s="1105"/>
      <c r="D13" s="1105"/>
      <c r="E13" s="1105"/>
      <c r="F13" s="693"/>
      <c r="G13" s="845"/>
      <c r="H13" s="842"/>
      <c r="I13" s="842"/>
      <c r="J13" s="842"/>
      <c r="K13" s="842"/>
      <c r="L13" s="861"/>
      <c r="M13" s="888"/>
      <c r="N13" s="888"/>
      <c r="O13" s="842"/>
      <c r="P13" s="843"/>
      <c r="Q13" s="840"/>
      <c r="R13" s="842"/>
      <c r="S13" s="843"/>
    </row>
    <row r="14" spans="1:19" s="256" customFormat="1" ht="12.75">
      <c r="A14" s="646">
        <f t="shared" si="2"/>
        <v>9</v>
      </c>
      <c r="B14" s="651"/>
      <c r="C14" s="1092" t="s">
        <v>753</v>
      </c>
      <c r="D14" s="1092"/>
      <c r="E14" s="1092"/>
      <c r="F14" s="695"/>
      <c r="G14" s="849"/>
      <c r="H14" s="846"/>
      <c r="I14" s="846"/>
      <c r="J14" s="846"/>
      <c r="K14" s="846">
        <f aca="true" t="shared" si="4" ref="K14:K22">+G14+I14</f>
        <v>0</v>
      </c>
      <c r="L14" s="863">
        <f aca="true" t="shared" si="5" ref="L14:L22">+H14+J14</f>
        <v>0</v>
      </c>
      <c r="M14" s="889"/>
      <c r="N14" s="889"/>
      <c r="O14" s="846">
        <f aca="true" t="shared" si="6" ref="O14:O22">+K14-L14</f>
        <v>0</v>
      </c>
      <c r="P14" s="847"/>
      <c r="Q14" s="844"/>
      <c r="R14" s="846"/>
      <c r="S14" s="847">
        <f t="shared" si="3"/>
        <v>0</v>
      </c>
    </row>
    <row r="15" spans="1:19" s="256" customFormat="1" ht="12.75">
      <c r="A15" s="646">
        <f t="shared" si="2"/>
        <v>10</v>
      </c>
      <c r="B15" s="651"/>
      <c r="C15" s="664"/>
      <c r="D15" s="664" t="s">
        <v>754</v>
      </c>
      <c r="E15" s="664"/>
      <c r="F15" s="695"/>
      <c r="G15" s="849"/>
      <c r="H15" s="846"/>
      <c r="I15" s="846"/>
      <c r="J15" s="846"/>
      <c r="K15" s="846">
        <f t="shared" si="4"/>
        <v>0</v>
      </c>
      <c r="L15" s="863">
        <f t="shared" si="5"/>
        <v>0</v>
      </c>
      <c r="M15" s="889"/>
      <c r="N15" s="889"/>
      <c r="O15" s="846">
        <f t="shared" si="6"/>
        <v>0</v>
      </c>
      <c r="P15" s="847"/>
      <c r="Q15" s="844"/>
      <c r="R15" s="846"/>
      <c r="S15" s="847">
        <f t="shared" si="3"/>
        <v>0</v>
      </c>
    </row>
    <row r="16" spans="1:19" s="256" customFormat="1" ht="12.75">
      <c r="A16" s="646">
        <f t="shared" si="2"/>
        <v>11</v>
      </c>
      <c r="B16" s="651"/>
      <c r="C16" s="1092" t="s">
        <v>755</v>
      </c>
      <c r="D16" s="1092"/>
      <c r="E16" s="1092"/>
      <c r="F16" s="695"/>
      <c r="G16" s="849"/>
      <c r="H16" s="846"/>
      <c r="I16" s="846"/>
      <c r="J16" s="846"/>
      <c r="K16" s="846">
        <f t="shared" si="4"/>
        <v>0</v>
      </c>
      <c r="L16" s="863">
        <f t="shared" si="5"/>
        <v>0</v>
      </c>
      <c r="M16" s="889"/>
      <c r="N16" s="889"/>
      <c r="O16" s="846">
        <f t="shared" si="6"/>
        <v>0</v>
      </c>
      <c r="P16" s="847"/>
      <c r="Q16" s="844"/>
      <c r="R16" s="846"/>
      <c r="S16" s="847">
        <f t="shared" si="3"/>
        <v>0</v>
      </c>
    </row>
    <row r="17" spans="1:19" s="256" customFormat="1" ht="12.75">
      <c r="A17" s="646">
        <f t="shared" si="2"/>
        <v>12</v>
      </c>
      <c r="B17" s="471"/>
      <c r="C17" s="678"/>
      <c r="D17" s="653" t="s">
        <v>756</v>
      </c>
      <c r="E17" s="664"/>
      <c r="F17" s="695"/>
      <c r="G17" s="849"/>
      <c r="H17" s="846"/>
      <c r="I17" s="846"/>
      <c r="J17" s="846"/>
      <c r="K17" s="846">
        <f t="shared" si="4"/>
        <v>0</v>
      </c>
      <c r="L17" s="863">
        <f t="shared" si="5"/>
        <v>0</v>
      </c>
      <c r="M17" s="889"/>
      <c r="N17" s="889"/>
      <c r="O17" s="846">
        <f t="shared" si="6"/>
        <v>0</v>
      </c>
      <c r="P17" s="847"/>
      <c r="Q17" s="844"/>
      <c r="R17" s="846"/>
      <c r="S17" s="847">
        <f t="shared" si="3"/>
        <v>0</v>
      </c>
    </row>
    <row r="18" spans="1:19" s="256" customFormat="1" ht="12.75">
      <c r="A18" s="646">
        <f t="shared" si="2"/>
        <v>13</v>
      </c>
      <c r="B18" s="471"/>
      <c r="C18" s="664" t="s">
        <v>757</v>
      </c>
      <c r="D18" s="471"/>
      <c r="E18" s="664"/>
      <c r="F18" s="695"/>
      <c r="G18" s="849"/>
      <c r="H18" s="846"/>
      <c r="I18" s="846"/>
      <c r="J18" s="846"/>
      <c r="K18" s="846">
        <f t="shared" si="4"/>
        <v>0</v>
      </c>
      <c r="L18" s="863">
        <f t="shared" si="5"/>
        <v>0</v>
      </c>
      <c r="M18" s="889"/>
      <c r="N18" s="889"/>
      <c r="O18" s="846">
        <f t="shared" si="6"/>
        <v>0</v>
      </c>
      <c r="P18" s="847"/>
      <c r="Q18" s="844"/>
      <c r="R18" s="846"/>
      <c r="S18" s="847">
        <f t="shared" si="3"/>
        <v>0</v>
      </c>
    </row>
    <row r="19" spans="1:19" s="256" customFormat="1" ht="12.75">
      <c r="A19" s="646">
        <f t="shared" si="2"/>
        <v>14</v>
      </c>
      <c r="B19" s="471"/>
      <c r="C19" s="471"/>
      <c r="D19" s="1084" t="s">
        <v>650</v>
      </c>
      <c r="E19" s="1084" t="s">
        <v>650</v>
      </c>
      <c r="F19" s="697"/>
      <c r="G19" s="849"/>
      <c r="H19" s="846"/>
      <c r="I19" s="846"/>
      <c r="J19" s="846"/>
      <c r="K19" s="846">
        <f t="shared" si="4"/>
        <v>0</v>
      </c>
      <c r="L19" s="863">
        <f t="shared" si="5"/>
        <v>0</v>
      </c>
      <c r="M19" s="889"/>
      <c r="N19" s="889"/>
      <c r="O19" s="846">
        <f t="shared" si="6"/>
        <v>0</v>
      </c>
      <c r="P19" s="847"/>
      <c r="Q19" s="844"/>
      <c r="R19" s="846"/>
      <c r="S19" s="847">
        <f t="shared" si="3"/>
        <v>0</v>
      </c>
    </row>
    <row r="20" spans="1:19" s="256" customFormat="1" ht="12.75">
      <c r="A20" s="646">
        <f t="shared" si="2"/>
        <v>15</v>
      </c>
      <c r="B20" s="471"/>
      <c r="C20" s="664" t="s">
        <v>758</v>
      </c>
      <c r="D20" s="471"/>
      <c r="E20" s="664"/>
      <c r="F20" s="695"/>
      <c r="G20" s="849"/>
      <c r="H20" s="846"/>
      <c r="I20" s="846"/>
      <c r="J20" s="846"/>
      <c r="K20" s="846">
        <f t="shared" si="4"/>
        <v>0</v>
      </c>
      <c r="L20" s="863">
        <f t="shared" si="5"/>
        <v>0</v>
      </c>
      <c r="M20" s="889"/>
      <c r="N20" s="889"/>
      <c r="O20" s="846">
        <f t="shared" si="6"/>
        <v>0</v>
      </c>
      <c r="P20" s="847"/>
      <c r="Q20" s="844"/>
      <c r="R20" s="846"/>
      <c r="S20" s="847">
        <f t="shared" si="3"/>
        <v>0</v>
      </c>
    </row>
    <row r="21" spans="1:19" s="256" customFormat="1" ht="12.75">
      <c r="A21" s="646">
        <f t="shared" si="2"/>
        <v>16</v>
      </c>
      <c r="B21" s="652"/>
      <c r="C21" s="665"/>
      <c r="D21" s="653" t="s">
        <v>759</v>
      </c>
      <c r="E21" s="664"/>
      <c r="F21" s="695"/>
      <c r="G21" s="849"/>
      <c r="H21" s="846"/>
      <c r="I21" s="846"/>
      <c r="J21" s="846"/>
      <c r="K21" s="846">
        <f t="shared" si="4"/>
        <v>0</v>
      </c>
      <c r="L21" s="863">
        <f t="shared" si="5"/>
        <v>0</v>
      </c>
      <c r="M21" s="889"/>
      <c r="N21" s="889"/>
      <c r="O21" s="846">
        <f t="shared" si="6"/>
        <v>0</v>
      </c>
      <c r="P21" s="847"/>
      <c r="Q21" s="844"/>
      <c r="R21" s="846"/>
      <c r="S21" s="847">
        <f t="shared" si="3"/>
        <v>0</v>
      </c>
    </row>
    <row r="22" spans="1:19" s="256" customFormat="1" ht="12.75">
      <c r="A22" s="646">
        <f t="shared" si="2"/>
        <v>17</v>
      </c>
      <c r="B22" s="471"/>
      <c r="C22" s="471"/>
      <c r="D22" s="1084" t="s">
        <v>650</v>
      </c>
      <c r="E22" s="1084" t="s">
        <v>650</v>
      </c>
      <c r="F22" s="697"/>
      <c r="G22" s="893"/>
      <c r="H22" s="894"/>
      <c r="I22" s="894"/>
      <c r="J22" s="894"/>
      <c r="K22" s="894">
        <f t="shared" si="4"/>
        <v>0</v>
      </c>
      <c r="L22" s="895">
        <f t="shared" si="5"/>
        <v>0</v>
      </c>
      <c r="M22" s="896"/>
      <c r="N22" s="896"/>
      <c r="O22" s="894">
        <f t="shared" si="6"/>
        <v>0</v>
      </c>
      <c r="P22" s="897"/>
      <c r="Q22" s="844"/>
      <c r="R22" s="894"/>
      <c r="S22" s="897">
        <f t="shared" si="3"/>
        <v>0</v>
      </c>
    </row>
    <row r="23" spans="1:19" s="258" customFormat="1" ht="15.75" customHeight="1">
      <c r="A23" s="644">
        <f t="shared" si="2"/>
        <v>18</v>
      </c>
      <c r="B23" s="1087" t="s">
        <v>812</v>
      </c>
      <c r="C23" s="1025"/>
      <c r="D23" s="1025"/>
      <c r="E23" s="1088"/>
      <c r="F23" s="722"/>
      <c r="G23" s="852"/>
      <c r="H23" s="850"/>
      <c r="I23" s="850"/>
      <c r="J23" s="850"/>
      <c r="K23" s="850"/>
      <c r="L23" s="879"/>
      <c r="M23" s="890"/>
      <c r="N23" s="890"/>
      <c r="O23" s="850"/>
      <c r="P23" s="851"/>
      <c r="Q23" s="840"/>
      <c r="R23" s="850"/>
      <c r="S23" s="851"/>
    </row>
    <row r="24" spans="1:19" s="258" customFormat="1" ht="12.75">
      <c r="A24" s="718">
        <f t="shared" si="2"/>
        <v>19</v>
      </c>
      <c r="B24" s="1041" t="s">
        <v>939</v>
      </c>
      <c r="C24" s="1020"/>
      <c r="D24" s="1020"/>
      <c r="E24" s="1085"/>
      <c r="F24" s="721"/>
      <c r="G24" s="845"/>
      <c r="H24" s="842"/>
      <c r="I24" s="842"/>
      <c r="J24" s="842"/>
      <c r="K24" s="842"/>
      <c r="L24" s="861"/>
      <c r="M24" s="888"/>
      <c r="N24" s="888"/>
      <c r="O24" s="842"/>
      <c r="P24" s="843"/>
      <c r="Q24" s="840"/>
      <c r="R24" s="842"/>
      <c r="S24" s="843"/>
    </row>
    <row r="25" spans="1:19" s="256" customFormat="1" ht="14.25" customHeight="1">
      <c r="A25" s="646">
        <f t="shared" si="2"/>
        <v>20</v>
      </c>
      <c r="B25" s="471"/>
      <c r="C25" s="471"/>
      <c r="D25" s="1084" t="s">
        <v>832</v>
      </c>
      <c r="E25" s="1084"/>
      <c r="F25" s="697"/>
      <c r="G25" s="893"/>
      <c r="H25" s="894"/>
      <c r="I25" s="894"/>
      <c r="J25" s="894"/>
      <c r="K25" s="894">
        <f>+G25+I25</f>
        <v>0</v>
      </c>
      <c r="L25" s="895">
        <f>+H25+J25</f>
        <v>0</v>
      </c>
      <c r="M25" s="896"/>
      <c r="N25" s="896"/>
      <c r="O25" s="894">
        <f>+K25-L25</f>
        <v>0</v>
      </c>
      <c r="P25" s="897"/>
      <c r="Q25" s="844"/>
      <c r="R25" s="894"/>
      <c r="S25" s="897">
        <f>+L25+R25</f>
        <v>0</v>
      </c>
    </row>
    <row r="26" spans="1:19" s="258" customFormat="1" ht="15.75" customHeight="1">
      <c r="A26" s="644">
        <f t="shared" si="2"/>
        <v>21</v>
      </c>
      <c r="B26" s="1087" t="s">
        <v>810</v>
      </c>
      <c r="C26" s="1025"/>
      <c r="D26" s="1025"/>
      <c r="E26" s="1088"/>
      <c r="F26" s="722"/>
      <c r="G26" s="852"/>
      <c r="H26" s="850"/>
      <c r="I26" s="850"/>
      <c r="J26" s="850"/>
      <c r="K26" s="850"/>
      <c r="L26" s="879"/>
      <c r="M26" s="890"/>
      <c r="N26" s="890"/>
      <c r="O26" s="850"/>
      <c r="P26" s="851"/>
      <c r="Q26" s="840"/>
      <c r="R26" s="850"/>
      <c r="S26" s="851"/>
    </row>
    <row r="27" spans="1:19" s="258" customFormat="1" ht="12.75">
      <c r="A27" s="718">
        <f>A26+1</f>
        <v>22</v>
      </c>
      <c r="B27" s="1041" t="s">
        <v>939</v>
      </c>
      <c r="C27" s="1020"/>
      <c r="D27" s="1020"/>
      <c r="E27" s="1085"/>
      <c r="F27" s="721"/>
      <c r="G27" s="845"/>
      <c r="H27" s="842"/>
      <c r="I27" s="842"/>
      <c r="J27" s="842"/>
      <c r="K27" s="842"/>
      <c r="L27" s="861"/>
      <c r="M27" s="888"/>
      <c r="N27" s="888"/>
      <c r="O27" s="842"/>
      <c r="P27" s="843"/>
      <c r="Q27" s="840"/>
      <c r="R27" s="842"/>
      <c r="S27" s="843"/>
    </row>
    <row r="28" spans="1:19" s="256" customFormat="1" ht="12.75">
      <c r="A28" s="646">
        <f t="shared" si="2"/>
        <v>23</v>
      </c>
      <c r="B28" s="471"/>
      <c r="C28" s="471"/>
      <c r="D28" s="1084" t="s">
        <v>832</v>
      </c>
      <c r="E28" s="1084"/>
      <c r="F28" s="697"/>
      <c r="G28" s="849"/>
      <c r="H28" s="846"/>
      <c r="I28" s="846"/>
      <c r="J28" s="846"/>
      <c r="K28" s="846">
        <f aca="true" t="shared" si="7" ref="K28:L30">+G28+I28</f>
        <v>0</v>
      </c>
      <c r="L28" s="863">
        <f t="shared" si="7"/>
        <v>0</v>
      </c>
      <c r="M28" s="889"/>
      <c r="N28" s="889"/>
      <c r="O28" s="846">
        <f>+K28-L28</f>
        <v>0</v>
      </c>
      <c r="P28" s="847"/>
      <c r="Q28" s="844"/>
      <c r="R28" s="846"/>
      <c r="S28" s="847">
        <f>+L28+R28</f>
        <v>0</v>
      </c>
    </row>
    <row r="29" spans="1:19" s="256" customFormat="1" ht="12.75">
      <c r="A29" s="646">
        <f t="shared" si="2"/>
        <v>24</v>
      </c>
      <c r="B29" s="471"/>
      <c r="C29" s="471"/>
      <c r="D29" s="1084"/>
      <c r="E29" s="1084"/>
      <c r="F29" s="695"/>
      <c r="G29" s="849"/>
      <c r="H29" s="846"/>
      <c r="I29" s="846"/>
      <c r="J29" s="846"/>
      <c r="K29" s="846">
        <f t="shared" si="7"/>
        <v>0</v>
      </c>
      <c r="L29" s="863">
        <f t="shared" si="7"/>
        <v>0</v>
      </c>
      <c r="M29" s="889"/>
      <c r="N29" s="889"/>
      <c r="O29" s="846">
        <f>+K29-L29</f>
        <v>0</v>
      </c>
      <c r="P29" s="847"/>
      <c r="Q29" s="844"/>
      <c r="R29" s="846"/>
      <c r="S29" s="847">
        <f>+L29+R29</f>
        <v>0</v>
      </c>
    </row>
    <row r="30" spans="1:19" s="256" customFormat="1" ht="13.5" thickBot="1">
      <c r="A30" s="647">
        <f t="shared" si="2"/>
        <v>25</v>
      </c>
      <c r="B30" s="654"/>
      <c r="C30" s="654"/>
      <c r="D30" s="654"/>
      <c r="E30" s="655"/>
      <c r="F30" s="698"/>
      <c r="G30" s="849"/>
      <c r="H30" s="846"/>
      <c r="I30" s="846"/>
      <c r="J30" s="846"/>
      <c r="K30" s="846">
        <f t="shared" si="7"/>
        <v>0</v>
      </c>
      <c r="L30" s="863">
        <f t="shared" si="7"/>
        <v>0</v>
      </c>
      <c r="M30" s="889"/>
      <c r="N30" s="889"/>
      <c r="O30" s="846">
        <f>+K30-L30</f>
        <v>0</v>
      </c>
      <c r="P30" s="847"/>
      <c r="Q30" s="844"/>
      <c r="R30" s="846"/>
      <c r="S30" s="847">
        <f>+L30+R30</f>
        <v>0</v>
      </c>
    </row>
    <row r="31" spans="1:19" s="256" customFormat="1" ht="18.75" customHeight="1" thickBot="1">
      <c r="A31" s="648">
        <f t="shared" si="2"/>
        <v>26</v>
      </c>
      <c r="B31" s="679" t="s">
        <v>760</v>
      </c>
      <c r="C31" s="679"/>
      <c r="D31" s="679"/>
      <c r="E31" s="679"/>
      <c r="F31" s="699"/>
      <c r="G31" s="857">
        <f>+G6+G23+G26</f>
        <v>0</v>
      </c>
      <c r="H31" s="854">
        <f aca="true" t="shared" si="8" ref="H31:S31">+H6+H23+H26</f>
        <v>0</v>
      </c>
      <c r="I31" s="854">
        <f t="shared" si="8"/>
        <v>0</v>
      </c>
      <c r="J31" s="854">
        <f t="shared" si="8"/>
        <v>0</v>
      </c>
      <c r="K31" s="854">
        <f t="shared" si="8"/>
        <v>0</v>
      </c>
      <c r="L31" s="898">
        <f t="shared" si="8"/>
        <v>0</v>
      </c>
      <c r="M31" s="899">
        <f t="shared" si="8"/>
        <v>0</v>
      </c>
      <c r="N31" s="899">
        <f>+N6+N23+N26</f>
        <v>0</v>
      </c>
      <c r="O31" s="854">
        <f t="shared" si="8"/>
        <v>0</v>
      </c>
      <c r="P31" s="855">
        <f t="shared" si="8"/>
        <v>0</v>
      </c>
      <c r="Q31" s="840"/>
      <c r="R31" s="854">
        <f t="shared" si="8"/>
        <v>0</v>
      </c>
      <c r="S31" s="855">
        <f t="shared" si="8"/>
        <v>0</v>
      </c>
    </row>
    <row r="32" spans="1:19" s="704" customFormat="1" ht="18.75" customHeight="1">
      <c r="A32" s="708"/>
      <c r="B32" s="709"/>
      <c r="C32" s="709"/>
      <c r="D32" s="709"/>
      <c r="E32" s="709"/>
      <c r="F32" s="709"/>
      <c r="G32" s="709"/>
      <c r="H32" s="709"/>
      <c r="I32" s="709"/>
      <c r="J32" s="709"/>
      <c r="K32" s="709"/>
      <c r="L32" s="709"/>
      <c r="M32" s="709"/>
      <c r="N32" s="709"/>
      <c r="O32" s="709"/>
      <c r="P32" s="709"/>
      <c r="R32" s="709"/>
      <c r="S32" s="709"/>
    </row>
    <row r="33" ht="20.25" customHeight="1">
      <c r="A33" s="256" t="s">
        <v>642</v>
      </c>
    </row>
    <row r="34" spans="1:19" ht="55.5" customHeight="1">
      <c r="A34" s="1027" t="s">
        <v>869</v>
      </c>
      <c r="B34" s="1064"/>
      <c r="C34" s="1064"/>
      <c r="D34" s="1064"/>
      <c r="E34" s="1064"/>
      <c r="F34" s="1064"/>
      <c r="G34" s="1064"/>
      <c r="H34" s="1064"/>
      <c r="I34" s="1064"/>
      <c r="J34" s="1064"/>
      <c r="K34" s="1064"/>
      <c r="L34" s="1064"/>
      <c r="M34" s="1064"/>
      <c r="N34" s="1064"/>
      <c r="O34" s="1064"/>
      <c r="P34" s="1064"/>
      <c r="Q34" s="1064"/>
      <c r="R34" s="1064"/>
      <c r="S34" s="1064"/>
    </row>
    <row r="35" spans="1:19" ht="17.25" customHeight="1">
      <c r="A35" s="1027" t="s">
        <v>834</v>
      </c>
      <c r="B35" s="1064"/>
      <c r="C35" s="1064"/>
      <c r="D35" s="1064"/>
      <c r="E35" s="1064"/>
      <c r="F35" s="1064"/>
      <c r="G35" s="1064"/>
      <c r="H35" s="1064"/>
      <c r="I35" s="1064"/>
      <c r="J35" s="1064"/>
      <c r="K35" s="1064"/>
      <c r="L35" s="1064"/>
      <c r="M35" s="1064"/>
      <c r="N35" s="1064"/>
      <c r="O35" s="1064"/>
      <c r="P35" s="1064"/>
      <c r="Q35" s="1064"/>
      <c r="R35" s="1064"/>
      <c r="S35" s="1064"/>
    </row>
    <row r="36" spans="1:19" ht="15" customHeight="1">
      <c r="A36" s="1027" t="s">
        <v>828</v>
      </c>
      <c r="B36" s="1064"/>
      <c r="C36" s="1064"/>
      <c r="D36" s="1064"/>
      <c r="E36" s="1064"/>
      <c r="F36" s="1064"/>
      <c r="G36" s="1064"/>
      <c r="H36" s="1064"/>
      <c r="I36" s="1064"/>
      <c r="J36" s="1064"/>
      <c r="K36" s="1064"/>
      <c r="L36" s="1064"/>
      <c r="M36" s="1064"/>
      <c r="N36" s="1064"/>
      <c r="O36" s="1064"/>
      <c r="P36" s="1064"/>
      <c r="Q36" s="1064"/>
      <c r="R36" s="1064"/>
      <c r="S36" s="1064"/>
    </row>
    <row r="37" spans="1:19" ht="15" customHeight="1">
      <c r="A37" s="1027" t="s">
        <v>870</v>
      </c>
      <c r="B37" s="1064"/>
      <c r="C37" s="1064"/>
      <c r="D37" s="1064"/>
      <c r="E37" s="1064"/>
      <c r="F37" s="1064"/>
      <c r="G37" s="1064"/>
      <c r="H37" s="1064"/>
      <c r="I37" s="1064"/>
      <c r="J37" s="1064"/>
      <c r="K37" s="1064"/>
      <c r="L37" s="1064"/>
      <c r="M37" s="1064"/>
      <c r="N37" s="1064"/>
      <c r="O37" s="1064"/>
      <c r="P37" s="1064"/>
      <c r="Q37" s="1064"/>
      <c r="R37" s="1064"/>
      <c r="S37" s="1064"/>
    </row>
    <row r="38" spans="1:19" ht="15" customHeight="1">
      <c r="A38" s="1027" t="s">
        <v>829</v>
      </c>
      <c r="B38" s="1064"/>
      <c r="C38" s="1064"/>
      <c r="D38" s="1064"/>
      <c r="E38" s="1064"/>
      <c r="F38" s="1064"/>
      <c r="G38" s="1064"/>
      <c r="H38" s="1064"/>
      <c r="I38" s="1064"/>
      <c r="J38" s="1064"/>
      <c r="K38" s="1064"/>
      <c r="L38" s="1064"/>
      <c r="M38" s="1064"/>
      <c r="N38" s="1064"/>
      <c r="O38" s="1064"/>
      <c r="P38" s="1064"/>
      <c r="Q38" s="1064"/>
      <c r="R38" s="1064"/>
      <c r="S38" s="1064"/>
    </row>
    <row r="39" spans="1:19" ht="15" customHeight="1">
      <c r="A39" s="1027" t="s">
        <v>1002</v>
      </c>
      <c r="B39" s="1064"/>
      <c r="C39" s="1064"/>
      <c r="D39" s="1064"/>
      <c r="E39" s="1064"/>
      <c r="F39" s="1064"/>
      <c r="G39" s="1064"/>
      <c r="H39" s="1064"/>
      <c r="I39" s="1064"/>
      <c r="J39" s="1064"/>
      <c r="K39" s="1064"/>
      <c r="L39" s="1064"/>
      <c r="M39" s="1064"/>
      <c r="N39" s="1064"/>
      <c r="O39" s="1064"/>
      <c r="P39" s="1064"/>
      <c r="Q39" s="1064"/>
      <c r="R39" s="1064"/>
      <c r="S39" s="1064"/>
    </row>
    <row r="40" spans="1:19" ht="15" customHeight="1">
      <c r="A40" s="1027" t="s">
        <v>1000</v>
      </c>
      <c r="B40" s="1064"/>
      <c r="C40" s="1064"/>
      <c r="D40" s="1064"/>
      <c r="E40" s="1064"/>
      <c r="F40" s="1064"/>
      <c r="G40" s="1064"/>
      <c r="H40" s="1064"/>
      <c r="I40" s="1064"/>
      <c r="J40" s="1064"/>
      <c r="K40" s="1064"/>
      <c r="L40" s="1064"/>
      <c r="M40" s="1064"/>
      <c r="N40" s="1064"/>
      <c r="O40" s="1064"/>
      <c r="P40" s="1064"/>
      <c r="Q40" s="1064"/>
      <c r="R40" s="1064"/>
      <c r="S40" s="1064"/>
    </row>
    <row r="41" spans="1:19" ht="15" customHeight="1">
      <c r="A41" s="1093" t="s">
        <v>1001</v>
      </c>
      <c r="B41" s="1094"/>
      <c r="C41" s="1094"/>
      <c r="D41" s="1094"/>
      <c r="E41" s="1094"/>
      <c r="F41" s="1094"/>
      <c r="G41" s="1094"/>
      <c r="H41" s="1094"/>
      <c r="I41" s="1094"/>
      <c r="J41" s="1094"/>
      <c r="K41" s="1094"/>
      <c r="L41" s="1094"/>
      <c r="M41" s="1094"/>
      <c r="N41" s="1094"/>
      <c r="O41" s="1094"/>
      <c r="P41" s="1094"/>
      <c r="Q41" s="1094"/>
      <c r="R41" s="1094"/>
      <c r="S41" s="1094"/>
    </row>
    <row r="42" spans="1:19" ht="30.75" customHeight="1">
      <c r="A42" s="1027" t="s">
        <v>830</v>
      </c>
      <c r="B42" s="1064"/>
      <c r="C42" s="1064"/>
      <c r="D42" s="1064"/>
      <c r="E42" s="1064"/>
      <c r="F42" s="1064"/>
      <c r="G42" s="1064"/>
      <c r="H42" s="1064"/>
      <c r="I42" s="1064"/>
      <c r="J42" s="1064"/>
      <c r="K42" s="1064"/>
      <c r="L42" s="1064"/>
      <c r="M42" s="1064"/>
      <c r="N42" s="1064"/>
      <c r="O42" s="1064"/>
      <c r="P42" s="1064"/>
      <c r="Q42" s="1064"/>
      <c r="R42" s="1064"/>
      <c r="S42" s="1064"/>
    </row>
    <row r="43" spans="3:6" ht="14.25" customHeight="1">
      <c r="C43" s="656"/>
      <c r="D43" s="656"/>
      <c r="E43" s="656"/>
      <c r="F43" s="656"/>
    </row>
    <row r="44" ht="15">
      <c r="A44" s="256" t="s">
        <v>761</v>
      </c>
    </row>
  </sheetData>
  <sheetProtection/>
  <mergeCells count="40">
    <mergeCell ref="D22:E22"/>
    <mergeCell ref="D28:E28"/>
    <mergeCell ref="D25:E25"/>
    <mergeCell ref="D11:E11"/>
    <mergeCell ref="D12:E12"/>
    <mergeCell ref="B13:E13"/>
    <mergeCell ref="C14:E14"/>
    <mergeCell ref="C16:E16"/>
    <mergeCell ref="D19:E19"/>
    <mergeCell ref="P3:P4"/>
    <mergeCell ref="R3:R4"/>
    <mergeCell ref="S3:S4"/>
    <mergeCell ref="B7:E7"/>
    <mergeCell ref="M3:M4"/>
    <mergeCell ref="F3:F5"/>
    <mergeCell ref="N3:N4"/>
    <mergeCell ref="A3:A5"/>
    <mergeCell ref="B3:E5"/>
    <mergeCell ref="G3:H3"/>
    <mergeCell ref="I3:J3"/>
    <mergeCell ref="K3:L3"/>
    <mergeCell ref="O3:O4"/>
    <mergeCell ref="A40:S40"/>
    <mergeCell ref="A41:S41"/>
    <mergeCell ref="A42:S42"/>
    <mergeCell ref="A35:S35"/>
    <mergeCell ref="A36:S36"/>
    <mergeCell ref="A37:S37"/>
    <mergeCell ref="A38:S38"/>
    <mergeCell ref="A39:S39"/>
    <mergeCell ref="D29:E29"/>
    <mergeCell ref="B24:E24"/>
    <mergeCell ref="A34:S34"/>
    <mergeCell ref="B6:E6"/>
    <mergeCell ref="B23:E23"/>
    <mergeCell ref="B26:E26"/>
    <mergeCell ref="B27:E27"/>
    <mergeCell ref="C8:E8"/>
    <mergeCell ref="D9:E9"/>
    <mergeCell ref="D10:E10"/>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ignoredErrors>
    <ignoredError sqref="A2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Pospíšilová Lenka</cp:lastModifiedBy>
  <cp:lastPrinted>2012-03-12T12:40:02Z</cp:lastPrinted>
  <dcterms:created xsi:type="dcterms:W3CDTF">2010-10-08T09:48:15Z</dcterms:created>
  <dcterms:modified xsi:type="dcterms:W3CDTF">2012-03-13T15:19:54Z</dcterms:modified>
  <cp:category/>
  <cp:version/>
  <cp:contentType/>
  <cp:contentStatus/>
</cp:coreProperties>
</file>