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'B5.2.1'!$K$12:$U$20</definedName>
    <definedName name="data_10">'B5.2.8'!$K$12:$U$58</definedName>
    <definedName name="data_11">'B5.2.7'!$K$12:$U$58</definedName>
    <definedName name="data_12">'B5.2.9'!$K$12:$U$58</definedName>
    <definedName name="data_13">'B5.2.10'!$L$12:$U$28</definedName>
    <definedName name="data_14">'B5.2.11'!$L$12:$U$28</definedName>
    <definedName name="data_15">'B5.2.12'!$L$12:$U$28</definedName>
    <definedName name="data_16">#REF!</definedName>
    <definedName name="data_17">#REF!</definedName>
    <definedName name="data_18">#REF!</definedName>
    <definedName name="data_19">'B5.2.13'!$K$12:$U$34</definedName>
    <definedName name="data_2">#REF!</definedName>
    <definedName name="data_20">'B5.2.14'!$K$12:$U$34</definedName>
    <definedName name="data_21">#REF!</definedName>
    <definedName name="data_22">'B5.2.15'!$K$12:$U$34</definedName>
    <definedName name="data_23">#REF!</definedName>
    <definedName name="data_24">#REF!</definedName>
    <definedName name="data_25">'B5.2.17'!$K$12:$U$56</definedName>
    <definedName name="data_26">'B5.2.18'!$K$12:$U$14</definedName>
    <definedName name="data_3">'B5.2.2'!$K$12:$U$34</definedName>
    <definedName name="data_4">#REF!</definedName>
    <definedName name="data_5">'B5.2.3'!$K$12:$U$29</definedName>
    <definedName name="data_6">#REF!</definedName>
    <definedName name="data_7" localSheetId="20">'GB1'!$K$19:$V$34</definedName>
    <definedName name="data_7" localSheetId="21">'GB2'!$K$19:$V$35</definedName>
    <definedName name="data_7" localSheetId="22">'GB3'!$K$19:$V$35</definedName>
    <definedName name="data_7" localSheetId="23">'GB4'!$K$31:$T$58</definedName>
    <definedName name="data_7" localSheetId="24">'GB5'!$K$19:$V$34</definedName>
    <definedName name="data_7" localSheetId="25">'GB6'!$K$19:$V$40</definedName>
    <definedName name="data_7">'B5.2.19'!$K$12:$U$21</definedName>
    <definedName name="data_8" localSheetId="5">'B5.2.5'!$K$12:$O$72</definedName>
    <definedName name="data_8">'B5.2.6'!$K$12:$U$58</definedName>
    <definedName name="data_9">#REF!</definedName>
    <definedName name="Datova_oblast" localSheetId="1">'B5.2.1'!$J$12:$U$38</definedName>
    <definedName name="Datova_oblast" localSheetId="10">'B5.2.10'!$J$12:$U$28</definedName>
    <definedName name="Datova_oblast" localSheetId="11">'B5.2.11'!$J$12:$U$28</definedName>
    <definedName name="Datova_oblast" localSheetId="12">'B5.2.12'!$J$12:$U$28</definedName>
    <definedName name="Datova_oblast" localSheetId="13">'B5.2.13'!$J$12:$U$34</definedName>
    <definedName name="Datova_oblast" localSheetId="14">'B5.2.14'!$J$12:$U$34</definedName>
    <definedName name="Datova_oblast" localSheetId="15">'B5.2.15'!$J$12:$U$34</definedName>
    <definedName name="Datova_oblast" localSheetId="17">'B5.2.17'!$J$12:$U$56</definedName>
    <definedName name="Datova_oblast" localSheetId="18">'B5.2.18'!$J$12:$U$14</definedName>
    <definedName name="Datova_oblast" localSheetId="19">'B5.2.19'!$J$12:$U$21</definedName>
    <definedName name="Datova_oblast" localSheetId="2">'B5.2.2'!$J$12:$U$34</definedName>
    <definedName name="Datova_oblast" localSheetId="3">'B5.2.3'!$J$12:$U$29</definedName>
    <definedName name="Datova_oblast" localSheetId="4">'B5.2.4'!$J$12:$O$37</definedName>
    <definedName name="Datova_oblast" localSheetId="5">'B5.2.5'!$J$12:$O$72</definedName>
    <definedName name="Datova_oblast" localSheetId="6">'B5.2.6'!$J$12:$U$58</definedName>
    <definedName name="Datova_oblast" localSheetId="7">'B5.2.7'!$J$12:$U$58</definedName>
    <definedName name="Datova_oblast" localSheetId="8">'B5.2.8'!$J$12:$U$58</definedName>
    <definedName name="Datova_oblast" localSheetId="9">'B5.2.9'!$J$12:$U$58</definedName>
    <definedName name="Datova_oblast" localSheetId="20">'GB1'!$J$19:$V$34</definedName>
    <definedName name="Datova_oblast" localSheetId="21">'GB2'!$J$19:$V$35</definedName>
    <definedName name="Datova_oblast" localSheetId="22">'GB3'!$J$19:$V$35</definedName>
    <definedName name="Datova_oblast" localSheetId="23">'GB4'!$J$31:$T$58</definedName>
    <definedName name="Datova_oblast" localSheetId="24">'GB5'!$J$19:$V$34</definedName>
    <definedName name="Datova_oblast" localSheetId="25">'GB6'!$J$19:$V$40</definedName>
    <definedName name="Datova_oblast">'B5.2.16'!$J$12:$U$34</definedName>
    <definedName name="Novy_rok" localSheetId="1">'B5.2.1'!$U$12:$U$20</definedName>
    <definedName name="Novy_rok" localSheetId="10">'B5.2.10'!$U$12:$U$28</definedName>
    <definedName name="Novy_rok" localSheetId="11">'B5.2.11'!$U$12:$U$28</definedName>
    <definedName name="Novy_rok" localSheetId="12">'B5.2.12'!$U$12:$U$28</definedName>
    <definedName name="Novy_rok" localSheetId="13">'B5.2.13'!$U$12:$U$34</definedName>
    <definedName name="Novy_rok" localSheetId="14">'B5.2.14'!$U$12:$U$34</definedName>
    <definedName name="Novy_rok" localSheetId="15">'B5.2.15'!$U$12:$U$34</definedName>
    <definedName name="Novy_rok" localSheetId="17">'B5.2.17'!$U$12:$U$56</definedName>
    <definedName name="Novy_rok" localSheetId="18">'B5.2.18'!$U$12:$U$14</definedName>
    <definedName name="Novy_rok" localSheetId="19">'B5.2.19'!$U$12:$U$18</definedName>
    <definedName name="Novy_rok" localSheetId="2">'B5.2.2'!$U$12:$U$34</definedName>
    <definedName name="Novy_rok" localSheetId="3">'B5.2.3'!$U$12:$U$29</definedName>
    <definedName name="Novy_rok" localSheetId="4">'B5.2.4'!$O$12:$O$37</definedName>
    <definedName name="Novy_rok" localSheetId="5">'B5.2.5'!$O$12:$O$51</definedName>
    <definedName name="Novy_rok" localSheetId="6">'B5.2.6'!$U$12:$U$45</definedName>
    <definedName name="Novy_rok" localSheetId="7">'B5.2.7'!$U$12:$U$45</definedName>
    <definedName name="Novy_rok" localSheetId="8">'B5.2.8'!$U$12:$U$45</definedName>
    <definedName name="Novy_rok" localSheetId="9">'B5.2.9'!$U$12:$U$45</definedName>
    <definedName name="Novy_rok" localSheetId="20">'GB1'!$V$19:$V$33</definedName>
    <definedName name="Novy_rok" localSheetId="21">'GB2'!$V$19:$V$34</definedName>
    <definedName name="Novy_rok" localSheetId="22">'GB3'!$V$19:$V$34</definedName>
    <definedName name="Novy_rok" localSheetId="23">'GB4'!$T$31:$T$55</definedName>
    <definedName name="Novy_rok" localSheetId="24">'GB5'!$V$19:$V$34</definedName>
    <definedName name="Novy_rok" localSheetId="25">'GB6'!$V$19:$V$39</definedName>
    <definedName name="_xlnm.Print_Area" localSheetId="1">'B5.2.1'!$D$4:$U$40</definedName>
    <definedName name="_xlnm.Print_Area" localSheetId="10">'B5.2.10'!$D$4:$U$32</definedName>
    <definedName name="_xlnm.Print_Area" localSheetId="11">'B5.2.11'!$D$4:$U$32</definedName>
    <definedName name="_xlnm.Print_Area" localSheetId="12">'B5.2.12'!$D$4:$U$32</definedName>
    <definedName name="_xlnm.Print_Area" localSheetId="13">'B5.2.13'!$D$4:$U$35</definedName>
    <definedName name="_xlnm.Print_Area" localSheetId="14">'B5.2.14'!$D$4:$U$35</definedName>
    <definedName name="_xlnm.Print_Area" localSheetId="15">'B5.2.15'!$D$4:$U$35</definedName>
    <definedName name="_xlnm.Print_Area" localSheetId="16">'B5.2.16'!$D$4:$U$35</definedName>
    <definedName name="_xlnm.Print_Area" localSheetId="17">'B5.2.17'!$D$4:$U$62</definedName>
    <definedName name="_xlnm.Print_Area" localSheetId="18">'B5.2.18'!$D$4:$U$16</definedName>
    <definedName name="_xlnm.Print_Area" localSheetId="19">'B5.2.19'!$D$4:$U$23</definedName>
    <definedName name="_xlnm.Print_Area" localSheetId="2">'B5.2.2'!$D$4:$U$36</definedName>
    <definedName name="_xlnm.Print_Area" localSheetId="3">'B5.2.3'!$D$4:$U$31</definedName>
    <definedName name="_xlnm.Print_Area" localSheetId="4">'B5.2.4'!$D$4:$U$39</definedName>
    <definedName name="_xlnm.Print_Area" localSheetId="5">'B5.2.5'!$D$4:$U$75</definedName>
    <definedName name="_xlnm.Print_Area" localSheetId="6">'B5.2.6'!$D$4:$U$59</definedName>
    <definedName name="_xlnm.Print_Area" localSheetId="7">'B5.2.7'!$D$4:$U$59</definedName>
    <definedName name="_xlnm.Print_Area" localSheetId="8">'B5.2.8'!$D$4:$U$59</definedName>
    <definedName name="_xlnm.Print_Area" localSheetId="9">'B5.2.9'!$D$4:$U$59</definedName>
    <definedName name="_xlnm.Print_Area" localSheetId="20">'GB1'!$D$4:$V$35</definedName>
    <definedName name="_xlnm.Print_Area" localSheetId="21">'GB2'!$D$4:$V$36</definedName>
    <definedName name="_xlnm.Print_Area" localSheetId="22">'GB3'!$D$4:$V$36</definedName>
    <definedName name="_xlnm.Print_Area" localSheetId="23">'GB4'!$D$4:$T$59</definedName>
    <definedName name="_xlnm.Print_Area" localSheetId="24">'GB5'!$D$4:$V$36</definedName>
    <definedName name="_xlnm.Print_Area" localSheetId="25">'GB6'!$D$4:$V$43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<sst xmlns="http://schemas.openxmlformats.org/spreadsheetml/2006/main" count="1912" uniqueCount="285">
  <si>
    <t>Tab. B5.2.13:</t>
  </si>
  <si>
    <t>Tab. B5.2.14:</t>
  </si>
  <si>
    <t>Tab. B5.2.15:</t>
  </si>
  <si>
    <t>Tab. B5.2.16:</t>
  </si>
  <si>
    <t>Zdroj: databáze ÚIV, ČSÚ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</si>
  <si>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</si>
  <si>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</si>
  <si>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</si>
  <si>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</si>
  <si>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</si>
  <si>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</si>
  <si>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</si>
  <si>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</si>
  <si>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</si>
  <si>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</si>
  <si>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</si>
  <si>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</si>
  <si>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</si>
  <si>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</si>
  <si>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</si>
  <si>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</si>
  <si>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</si>
  <si>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</si>
  <si>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</si>
  <si>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</si>
  <si>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</si>
  <si>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</si>
  <si>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</si>
  <si>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</si>
  <si>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</si>
  <si>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</si>
  <si>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</si>
  <si>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</si>
  <si>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</si>
  <si>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</si>
  <si>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</si>
  <si>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</si>
  <si>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</si>
  <si>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</si>
  <si>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</si>
  <si>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</si>
  <si>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</si>
  <si>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</si>
  <si>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</si>
  <si>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</si>
  <si>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</si>
  <si>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</si>
  <si>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</si>
  <si>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</si>
  <si>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</si>
  <si>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</si>
  <si>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</si>
  <si>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</si>
  <si>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</si>
  <si>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</si>
  <si>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</si>
  <si>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</si>
  <si>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</si>
  <si>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</si>
  <si>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</si>
  <si>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</si>
  <si>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</si>
  <si>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</si>
  <si>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</si>
  <si>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</si>
  <si>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</si>
  <si>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</si>
  <si>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</si>
  <si>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</si>
  <si>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</si>
  <si>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</si>
  <si>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</si>
  <si>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</si>
  <si>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</si>
  <si>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</si>
  <si>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</si>
  <si>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</si>
  <si>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</si>
  <si>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</si>
  <si>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</si>
  <si>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</si>
  <si>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</si>
  <si>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</si>
  <si>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</si>
  <si>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</si>
  <si>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</si>
  <si>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</si>
  <si>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</si>
  <si>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</si>
  <si>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</si>
  <si>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</si>
  <si>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</si>
  <si>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</si>
  <si>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</si>
  <si>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</si>
  <si>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</si>
  <si>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</si>
  <si>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</si>
  <si>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</si>
  <si>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</si>
  <si>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</si>
  <si>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</si>
  <si>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</si>
  <si>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</si>
  <si>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</si>
  <si>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</si>
  <si>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</si>
  <si>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</si>
  <si>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</si>
  <si>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</si>
  <si>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</si>
  <si>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</si>
  <si>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</si>
  <si>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</si>
  <si>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</si>
  <si>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</si>
  <si>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</si>
  <si>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</si>
  <si>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</si>
  <si>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</si>
  <si>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</si>
  <si>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</si>
  <si>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</si>
  <si>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</si>
  <si>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</si>
  <si>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</si>
  <si>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</si>
  <si>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>Gymnázia a sportovní školy – výdaje na gymnázia a sportovní školy</t>
  </si>
  <si>
    <t>Gymnázia a školy s rozšířenou výukou sportovního zaměření – průměrné</t>
  </si>
  <si>
    <t>Gymnázia a školy s rozšířenou výukou sportovního zaměření – přepočtené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</si>
  <si>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</si>
  <si>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</si>
  <si>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</si>
  <si>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</si>
  <si>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</si>
  <si>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</si>
  <si>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</si>
  <si>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</si>
  <si>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</si>
  <si>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</si>
  <si>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</si>
  <si>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</si>
  <si>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</si>
  <si>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</si>
  <si>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</si>
  <si>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</si>
  <si>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</si>
  <si>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</si>
  <si>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</si>
  <si>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</si>
  <si>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</si>
  <si>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</si>
  <si>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</si>
  <si>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</si>
  <si>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</si>
  <si>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</si>
  <si>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</si>
  <si>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</si>
  <si>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</si>
  <si>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</si>
  <si>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</si>
  <si>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</si>
  <si>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</si>
  <si>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</si>
  <si>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</si>
  <si>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</si>
  <si>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</si>
  <si>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</si>
  <si>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</si>
  <si>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</si>
  <si>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</si>
  <si>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</si>
  <si>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</si>
  <si>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</si>
  <si>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r>
      <t>Celkem</t>
    </r>
    <r>
      <rPr>
        <b/>
        <vertAlign val="superscript"/>
        <sz val="10"/>
        <rFont val="Arial Narrow"/>
        <family val="2"/>
      </rPr>
      <t xml:space="preserve">1) 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</si>
  <si>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</si>
  <si>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</si>
  <si>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</si>
  <si>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</si>
  <si>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</si>
  <si>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</si>
  <si>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</si>
  <si>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</si>
  <si>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</si>
  <si>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</si>
  <si>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</si>
  <si>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r>
      <t>z toho výdaje (transfer veřejným rozpočtům územní úrovně) na sportovní školy</t>
    </r>
    <r>
      <rPr>
        <b/>
        <vertAlign val="superscript"/>
        <sz val="10"/>
        <rFont val="Arial Narrow"/>
        <family val="2"/>
      </rPr>
      <t>2)</t>
    </r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</si>
  <si>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</si>
  <si>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</si>
  <si>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</si>
  <si>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</si>
  <si>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</si>
  <si>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</si>
  <si>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</si>
  <si>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</si>
  <si>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</si>
  <si>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</si>
  <si>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</si>
  <si>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</si>
  <si>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</si>
  <si>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</si>
  <si>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</si>
  <si>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</si>
  <si>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</si>
  <si>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</si>
  <si>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</si>
  <si>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</si>
  <si>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</si>
  <si>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</si>
  <si>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</si>
  <si>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</si>
  <si>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</si>
  <si>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</si>
  <si>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</si>
  <si>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</si>
  <si>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</si>
  <si>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</si>
  <si>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</si>
  <si>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</si>
  <si>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</si>
  <si>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</si>
  <si>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</si>
  <si>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</si>
  <si>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</si>
  <si>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</si>
  <si>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</si>
  <si>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</si>
  <si>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</si>
  <si>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</si>
  <si>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</si>
  <si>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</si>
  <si>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</si>
  <si>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</si>
  <si>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</si>
  <si>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</si>
  <si>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</si>
  <si>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</si>
  <si>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</si>
  <si>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</si>
  <si>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</si>
  <si>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</si>
  <si>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</si>
  <si>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</si>
  <si>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</si>
  <si>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</si>
  <si>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</si>
  <si>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</si>
  <si>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</si>
  <si>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</si>
  <si>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</si>
  <si>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</si>
  <si>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</si>
  <si>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>Ve školním roce 2004/05 není možné odlišit u škol zřízených pro žáky se SVP 4leté a 8leté vzdělávání, proto jsou třídy započteny do vzdělávání víceletého.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</si>
  <si>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</si>
  <si>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bez škol zřízených pro žáky se SVP a bez údajů za soukromé a církevní školy.</t>
  </si>
  <si>
    <t xml:space="preserve"> Privátní sektor</t>
  </si>
  <si>
    <t xml:space="preserve"> privátní sektor</t>
  </si>
  <si>
    <r>
      <t xml:space="preserve"> Privátní sektor</t>
    </r>
    <r>
      <rPr>
        <b/>
        <vertAlign val="superscript"/>
        <sz val="10"/>
        <rFont val="Arial Narrow"/>
        <family val="2"/>
      </rPr>
      <t xml:space="preserve">1) </t>
    </r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</si>
  <si>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</si>
  <si>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</si>
  <si>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</si>
  <si>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</si>
  <si>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</si>
  <si>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zaměstnanců a učitelů, průměrné měsíční nominální a reálné mzdy v letech 2004 až 2014 (bez škol pro žáky se SVP)</t>
  </si>
  <si>
    <t>měsíční mzdy zaměstnanců v letech 2004 až 2014 (bez škol pro žáky se SVP)</t>
  </si>
  <si>
    <t>počty zaměstnanců v letech 2004 až 2014 (bez škol pro žáky se SVP)</t>
  </si>
  <si>
    <t>v letech 2004 až 2014 (bez škol pro žáky se SVP)</t>
  </si>
  <si>
    <t>ve školním roce 2004/05 až 2014/15 – podle území</t>
  </si>
  <si>
    <t>ve školním roce 2004/05 až 2014/15 – podle formy vzdělávání a zřizovatele</t>
  </si>
  <si>
    <t>Obory gymnázií – struktura nově přijatých do 1. ročníku ve školním roce 2004/05 až 2014/15 – podle délky vzdělávání</t>
  </si>
  <si>
    <t>ve školním roce 2004/05 až 2014/15</t>
  </si>
  <si>
    <t>Obory víceletých gymnázií, denní forma vzdělávání – struktura škol ve školním roce 2004/05 až 2014/15 – podle počtu žáků</t>
  </si>
  <si>
    <t xml:space="preserve">Obory čtyřletých gymnázií, denní forma vzdělávání – struktura škol ve školním roce 2004/05 až 2014/15 – podle počtu žáků </t>
  </si>
  <si>
    <t>– nově přijatí ve školním roce 2004/05 až 2014/15 – podle území</t>
  </si>
  <si>
    <t>řízení do denní formy vzdělávání ve školním roce 2004/05 až 2014/15 – podle zřizovatele a délky vzdělávání</t>
  </si>
  <si>
    <t xml:space="preserve"> řízení do denní formy vzdělávání ve školním roce 2004/05 až 2014/15 – podle zřizovatele a délky vzdělávání</t>
  </si>
  <si>
    <t>přijatí a absolventi ve školním roce 2004/05 až 2014/15 – podle zřizovatele a délky vzdělávání</t>
  </si>
  <si>
    <t>a absolventi ve školním roce 2004/05 až 2014/15 – podle zřizovatele a délky vzdělávání</t>
  </si>
  <si>
    <t>ve školním roce 2004/05 až 2014/15 – podle zřizovatele a délky vzdělávání</t>
  </si>
  <si>
    <t xml:space="preserve">ve školním roce 2004/05 až 2014/15 – podle zřizovatele a délky vzdělávání </t>
  </si>
  <si>
    <t>ve školním roce 2004/05 až 2014/15 – podle zřizovatele a délky vzdělávání</t>
  </si>
  <si>
    <t>ve školním roce 2004/05 až 2014/15 – podle formy a délky vzdělávání</t>
  </si>
  <si>
    <t>2014/15</t>
  </si>
  <si>
    <t>privátní sektor</t>
  </si>
  <si>
    <t xml:space="preserve">Obory gymnázií, denní forma vzdělávání – struktura škol ve školním roce 2004/05 až 2014/15 – podle počtu žáků 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</si>
</sst>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</numFmts>
  <fonts count="3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8"/>
      <name val="Tahoma"/>
      <family val="2"/>
    </font>
    <font>
      <sz val="9"/>
      <color indexed="18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sz val="9.75"/>
      <name val="Arial Narrow"/>
      <family val="2"/>
    </font>
    <font>
      <sz val="8.25"/>
      <name val="Arial Narrow"/>
      <family val="2"/>
    </font>
    <font>
      <b/>
      <sz val="9.75"/>
      <name val="Arial Narrow"/>
      <family val="2"/>
    </font>
    <font>
      <b/>
      <sz val="8.25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 applyProtection="1">
      <alignment vertical="center"/>
      <protection/>
    </xf>
    <xf numFmtId="49" fontId="7" fillId="3" borderId="4" xfId="0" applyNumberFormat="1" applyFont="1" applyFill="1" applyBorder="1" applyAlignment="1" applyProtection="1">
      <alignment vertical="center"/>
      <protection/>
    </xf>
    <xf numFmtId="49" fontId="8" fillId="3" borderId="5" xfId="0" applyNumberFormat="1" applyFont="1" applyFill="1" applyBorder="1" applyAlignment="1" applyProtection="1">
      <alignment vertical="center"/>
      <protection/>
    </xf>
    <xf numFmtId="49" fontId="8" fillId="3" borderId="6" xfId="0" applyNumberFormat="1" applyFont="1" applyFill="1" applyBorder="1" applyAlignment="1" applyProtection="1">
      <alignment vertical="center"/>
      <protection/>
    </xf>
    <xf numFmtId="49" fontId="8" fillId="3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3" borderId="10" xfId="0" applyNumberFormat="1" applyFont="1" applyFill="1" applyBorder="1" applyAlignment="1" applyProtection="1">
      <alignment horizontal="center" vertical="top"/>
      <protection/>
    </xf>
    <xf numFmtId="0" fontId="13" fillId="3" borderId="11" xfId="0" applyNumberFormat="1" applyFont="1" applyFill="1" applyBorder="1" applyAlignment="1" applyProtection="1">
      <alignment horizontal="center" vertical="top"/>
      <protection/>
    </xf>
    <xf numFmtId="0" fontId="8" fillId="4" borderId="12" xfId="0" applyFont="1" applyFill="1" applyBorder="1" applyAlignment="1" applyProtection="1">
      <alignment vertical="center"/>
      <protection/>
    </xf>
    <xf numFmtId="49" fontId="8" fillId="3" borderId="13" xfId="0" applyNumberFormat="1" applyFont="1" applyFill="1" applyBorder="1" applyAlignment="1" applyProtection="1">
      <alignment vertical="center"/>
      <protection/>
    </xf>
    <xf numFmtId="49" fontId="7" fillId="3" borderId="14" xfId="0" applyNumberFormat="1" applyFont="1" applyFill="1" applyBorder="1" applyAlignment="1" applyProtection="1">
      <alignment horizontal="left" vertical="center"/>
      <protection/>
    </xf>
    <xf numFmtId="49" fontId="7" fillId="3" borderId="14" xfId="0" applyNumberFormat="1" applyFont="1" applyFill="1" applyBorder="1" applyAlignment="1" applyProtection="1">
      <alignment horizontal="right" vertical="center"/>
      <protection/>
    </xf>
    <xf numFmtId="49" fontId="7" fillId="3" borderId="15" xfId="0" applyNumberFormat="1" applyFont="1" applyFill="1" applyBorder="1" applyAlignment="1" applyProtection="1">
      <alignment horizontal="left" vertical="center"/>
      <protection/>
    </xf>
    <xf numFmtId="200" fontId="7" fillId="5" borderId="16" xfId="0" applyNumberFormat="1" applyFont="1" applyFill="1" applyBorder="1" applyAlignment="1" applyProtection="1">
      <alignment horizontal="right" vertical="center"/>
      <protection/>
    </xf>
    <xf numFmtId="200" fontId="7" fillId="5" borderId="17" xfId="0" applyNumberFormat="1" applyFont="1" applyFill="1" applyBorder="1" applyAlignment="1" applyProtection="1">
      <alignment horizontal="righ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200" fontId="8" fillId="5" borderId="20" xfId="0" applyNumberFormat="1" applyFont="1" applyFill="1" applyBorder="1" applyAlignment="1" applyProtection="1">
      <alignment horizontal="right" vertical="center"/>
      <protection/>
    </xf>
    <xf numFmtId="200" fontId="8" fillId="5" borderId="21" xfId="0" applyNumberFormat="1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200" fontId="8" fillId="5" borderId="34" xfId="0" applyNumberFormat="1" applyFont="1" applyFill="1" applyBorder="1" applyAlignment="1" applyProtection="1">
      <alignment horizontal="right" vertical="center"/>
      <protection/>
    </xf>
    <xf numFmtId="200" fontId="8" fillId="5" borderId="35" xfId="0" applyNumberFormat="1" applyFont="1" applyFill="1" applyBorder="1" applyAlignment="1" applyProtection="1">
      <alignment horizontal="righ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49" fontId="8" fillId="3" borderId="40" xfId="0" applyNumberFormat="1" applyFont="1" applyFill="1" applyBorder="1" applyAlignment="1" applyProtection="1">
      <alignment vertical="center"/>
      <protection/>
    </xf>
    <xf numFmtId="49" fontId="8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41" xfId="0" applyNumberFormat="1" applyFont="1" applyFill="1" applyBorder="1" applyAlignment="1" applyProtection="1">
      <alignment horizontal="right" vertical="center"/>
      <protection/>
    </xf>
    <xf numFmtId="49" fontId="8" fillId="3" borderId="42" xfId="0" applyNumberFormat="1" applyFont="1" applyFill="1" applyBorder="1" applyAlignment="1" applyProtection="1">
      <alignment horizontal="lef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/>
      <protection/>
    </xf>
    <xf numFmtId="49" fontId="7" fillId="3" borderId="46" xfId="0" applyNumberFormat="1" applyFont="1" applyFill="1" applyBorder="1" applyAlignment="1" applyProtection="1">
      <alignment horizontal="left" vertical="center"/>
      <protection/>
    </xf>
    <xf numFmtId="49" fontId="7" fillId="3" borderId="46" xfId="0" applyNumberFormat="1" applyFont="1" applyFill="1" applyBorder="1" applyAlignment="1" applyProtection="1">
      <alignment horizontal="right" vertical="center"/>
      <protection/>
    </xf>
    <xf numFmtId="49" fontId="7" fillId="3" borderId="47" xfId="0" applyNumberFormat="1" applyFont="1" applyFill="1" applyBorder="1" applyAlignment="1" applyProtection="1">
      <alignment horizontal="left" vertical="center"/>
      <protection/>
    </xf>
    <xf numFmtId="200" fontId="7" fillId="5" borderId="48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49" fontId="7" fillId="3" borderId="50" xfId="0" applyNumberFormat="1" applyFont="1" applyFill="1" applyBorder="1" applyAlignment="1" applyProtection="1">
      <alignment horizontal="right" vertical="center"/>
      <protection/>
    </xf>
    <xf numFmtId="49" fontId="7" fillId="3" borderId="51" xfId="0" applyNumberFormat="1" applyFont="1" applyFill="1" applyBorder="1" applyAlignment="1" applyProtection="1">
      <alignment horizontal="left" vertical="center"/>
      <protection/>
    </xf>
    <xf numFmtId="200" fontId="7" fillId="5" borderId="52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49" fontId="7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right" vertical="center"/>
      <protection/>
    </xf>
    <xf numFmtId="49" fontId="8" fillId="3" borderId="55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56" xfId="0" applyNumberFormat="1" applyFont="1" applyFill="1" applyBorder="1" applyAlignment="1" applyProtection="1">
      <alignment horizontal="right" vertical="center"/>
      <protection/>
    </xf>
    <xf numFmtId="200" fontId="8" fillId="5" borderId="57" xfId="0" applyNumberFormat="1" applyFont="1" applyFill="1" applyBorder="1" applyAlignment="1" applyProtection="1">
      <alignment horizontal="right" vertical="center"/>
      <protection/>
    </xf>
    <xf numFmtId="49" fontId="7" fillId="3" borderId="13" xfId="0" applyNumberFormat="1" applyFont="1" applyFill="1" applyBorder="1" applyAlignment="1" applyProtection="1">
      <alignment horizontal="centerContinuous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49" fontId="7" fillId="3" borderId="16" xfId="0" applyNumberFormat="1" applyFont="1" applyFill="1" applyBorder="1" applyAlignment="1" applyProtection="1">
      <alignment horizontal="centerContinuous" vertical="center"/>
      <protection/>
    </xf>
    <xf numFmtId="49" fontId="7" fillId="3" borderId="58" xfId="0" applyNumberFormat="1" applyFont="1" applyFill="1" applyBorder="1" applyAlignment="1" applyProtection="1">
      <alignment horizontal="centerContinuous" vertical="center"/>
      <protection/>
    </xf>
    <xf numFmtId="49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8" fillId="3" borderId="59" xfId="0" applyNumberFormat="1" applyFont="1" applyFill="1" applyBorder="1" applyAlignment="1" applyProtection="1">
      <alignment horizontal="left" vertical="center"/>
      <protection/>
    </xf>
    <xf numFmtId="49" fontId="8" fillId="3" borderId="60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49" fontId="8" fillId="3" borderId="63" xfId="0" applyNumberFormat="1" applyFont="1" applyFill="1" applyBorder="1" applyAlignment="1" applyProtection="1">
      <alignment horizontal="lef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64" xfId="0" applyNumberFormat="1" applyFont="1" applyFill="1" applyBorder="1" applyAlignment="1" applyProtection="1">
      <alignment horizontal="left" vertical="center"/>
      <protection/>
    </xf>
    <xf numFmtId="49" fontId="8" fillId="3" borderId="64" xfId="0" applyNumberFormat="1" applyFont="1" applyFill="1" applyBorder="1" applyAlignment="1" applyProtection="1">
      <alignment horizontal="right" vertical="center"/>
      <protection/>
    </xf>
    <xf numFmtId="49" fontId="8" fillId="3" borderId="65" xfId="0" applyNumberFormat="1" applyFont="1" applyFill="1" applyBorder="1" applyAlignment="1" applyProtection="1">
      <alignment horizontal="left" vertical="center"/>
      <protection/>
    </xf>
    <xf numFmtId="0" fontId="13" fillId="3" borderId="66" xfId="0" applyNumberFormat="1" applyFont="1" applyFill="1" applyBorder="1" applyAlignment="1" applyProtection="1">
      <alignment horizontal="center" vertical="top"/>
      <protection/>
    </xf>
    <xf numFmtId="200" fontId="7" fillId="3" borderId="16" xfId="0" applyNumberFormat="1" applyFont="1" applyFill="1" applyBorder="1" applyAlignment="1" applyProtection="1">
      <alignment horizontal="centerContinuous" vertical="center"/>
      <protection/>
    </xf>
    <xf numFmtId="200" fontId="7" fillId="3" borderId="58" xfId="0" applyNumberFormat="1" applyFont="1" applyFill="1" applyBorder="1" applyAlignment="1" applyProtection="1">
      <alignment horizontal="centerContinuous" vertical="center"/>
      <protection/>
    </xf>
    <xf numFmtId="200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7" fillId="3" borderId="31" xfId="0" applyNumberFormat="1" applyFont="1" applyFill="1" applyBorder="1" applyAlignment="1" applyProtection="1">
      <alignment vertical="center"/>
      <protection/>
    </xf>
    <xf numFmtId="49" fontId="7" fillId="3" borderId="67" xfId="0" applyNumberFormat="1" applyFont="1" applyFill="1" applyBorder="1" applyAlignment="1" applyProtection="1">
      <alignment horizontal="left" vertical="center"/>
      <protection/>
    </xf>
    <xf numFmtId="49" fontId="7" fillId="3" borderId="67" xfId="0" applyNumberFormat="1" applyFont="1" applyFill="1" applyBorder="1" applyAlignment="1" applyProtection="1">
      <alignment horizontal="right" vertical="center"/>
      <protection/>
    </xf>
    <xf numFmtId="49" fontId="7" fillId="3" borderId="68" xfId="0" applyNumberFormat="1" applyFont="1" applyFill="1" applyBorder="1" applyAlignment="1" applyProtection="1">
      <alignment horizontal="left" vertical="center"/>
      <protection/>
    </xf>
    <xf numFmtId="49" fontId="7" fillId="3" borderId="36" xfId="0" applyNumberFormat="1" applyFont="1" applyFill="1" applyBorder="1" applyAlignment="1" applyProtection="1">
      <alignment horizontal="right" vertical="center"/>
      <protection/>
    </xf>
    <xf numFmtId="49" fontId="7" fillId="3" borderId="3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7" fillId="5" borderId="20" xfId="0" applyNumberFormat="1" applyFont="1" applyFill="1" applyBorder="1" applyAlignment="1" applyProtection="1">
      <alignment horizontal="right" vertical="center"/>
      <protection/>
    </xf>
    <xf numFmtId="201" fontId="7" fillId="5" borderId="21" xfId="0" applyNumberFormat="1" applyFont="1" applyFill="1" applyBorder="1" applyAlignment="1" applyProtection="1">
      <alignment horizontal="right" vertical="center"/>
      <protection/>
    </xf>
    <xf numFmtId="201" fontId="8" fillId="5" borderId="25" xfId="0" applyNumberFormat="1" applyFont="1" applyFill="1" applyBorder="1" applyAlignment="1" applyProtection="1">
      <alignment horizontal="right" vertical="center"/>
      <protection/>
    </xf>
    <xf numFmtId="201" fontId="8" fillId="5" borderId="26" xfId="0" applyNumberFormat="1" applyFont="1" applyFill="1" applyBorder="1" applyAlignment="1" applyProtection="1">
      <alignment horizontal="right" vertical="center"/>
      <protection/>
    </xf>
    <xf numFmtId="201" fontId="8" fillId="5" borderId="29" xfId="0" applyNumberFormat="1" applyFont="1" applyFill="1" applyBorder="1" applyAlignment="1" applyProtection="1">
      <alignment horizontal="right" vertical="center"/>
      <protection/>
    </xf>
    <xf numFmtId="201" fontId="8" fillId="5" borderId="30" xfId="0" applyNumberFormat="1" applyFont="1" applyFill="1" applyBorder="1" applyAlignment="1" applyProtection="1">
      <alignment horizontal="right" vertical="center"/>
      <protection/>
    </xf>
    <xf numFmtId="201" fontId="8" fillId="5" borderId="43" xfId="0" applyNumberFormat="1" applyFont="1" applyFill="1" applyBorder="1" applyAlignment="1" applyProtection="1">
      <alignment horizontal="right" vertical="center"/>
      <protection/>
    </xf>
    <xf numFmtId="201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8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72" xfId="0" applyNumberFormat="1" applyFont="1" applyFill="1" applyBorder="1" applyAlignment="1" applyProtection="1">
      <alignment horizontal="right" vertical="center"/>
      <protection/>
    </xf>
    <xf numFmtId="49" fontId="8" fillId="3" borderId="73" xfId="0" applyNumberFormat="1" applyFont="1" applyFill="1" applyBorder="1" applyAlignment="1" applyProtection="1">
      <alignment horizontal="left" vertical="center"/>
      <protection/>
    </xf>
    <xf numFmtId="200" fontId="8" fillId="5" borderId="74" xfId="0" applyNumberFormat="1" applyFont="1" applyFill="1" applyBorder="1" applyAlignment="1" applyProtection="1">
      <alignment horizontal="right" vertical="center"/>
      <protection/>
    </xf>
    <xf numFmtId="49" fontId="7" fillId="3" borderId="75" xfId="0" applyNumberFormat="1" applyFont="1" applyFill="1" applyBorder="1" applyAlignment="1" applyProtection="1">
      <alignment horizontal="centerContinuous" vertical="center"/>
      <protection/>
    </xf>
    <xf numFmtId="203" fontId="8" fillId="5" borderId="25" xfId="0" applyNumberFormat="1" applyFont="1" applyFill="1" applyBorder="1" applyAlignment="1" applyProtection="1">
      <alignment horizontal="right" vertical="center"/>
      <protection/>
    </xf>
    <xf numFmtId="49" fontId="7" fillId="3" borderId="76" xfId="0" applyNumberFormat="1" applyFont="1" applyFill="1" applyBorder="1" applyAlignment="1" applyProtection="1">
      <alignment vertical="center"/>
      <protection/>
    </xf>
    <xf numFmtId="49" fontId="7" fillId="3" borderId="64" xfId="0" applyNumberFormat="1" applyFont="1" applyFill="1" applyBorder="1" applyAlignment="1" applyProtection="1">
      <alignment horizontal="left"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2" fontId="8" fillId="5" borderId="25" xfId="0" applyNumberFormat="1" applyFont="1" applyFill="1" applyBorder="1" applyAlignment="1" applyProtection="1">
      <alignment horizontal="right" vertical="center"/>
      <protection/>
    </xf>
    <xf numFmtId="202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77" xfId="0" applyNumberFormat="1" applyFont="1" applyFill="1" applyBorder="1" applyAlignment="1" applyProtection="1">
      <alignment horizontal="left" vertical="center"/>
      <protection/>
    </xf>
    <xf numFmtId="49" fontId="8" fillId="3" borderId="77" xfId="0" applyNumberFormat="1" applyFont="1" applyFill="1" applyBorder="1" applyAlignment="1" applyProtection="1">
      <alignment horizontal="right" vertical="center"/>
      <protection/>
    </xf>
    <xf numFmtId="49" fontId="8" fillId="3" borderId="78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79" xfId="0" applyNumberFormat="1" applyFont="1" applyFill="1" applyBorder="1" applyAlignment="1" applyProtection="1">
      <alignment horizontal="centerContinuous" vertical="center"/>
      <protection/>
    </xf>
    <xf numFmtId="203" fontId="8" fillId="5" borderId="20" xfId="0" applyNumberFormat="1" applyFont="1" applyFill="1" applyBorder="1" applyAlignment="1" applyProtection="1">
      <alignment horizontal="right"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75" xfId="0" applyNumberFormat="1" applyFont="1" applyFill="1" applyBorder="1" applyAlignment="1" applyProtection="1">
      <alignment horizontal="centerContinuous" vertical="center"/>
      <protection/>
    </xf>
    <xf numFmtId="49" fontId="7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80" xfId="0" applyNumberFormat="1" applyFont="1" applyFill="1" applyBorder="1" applyAlignment="1" applyProtection="1">
      <alignment vertical="center"/>
      <protection/>
    </xf>
    <xf numFmtId="49" fontId="8" fillId="3" borderId="81" xfId="0" applyNumberFormat="1" applyFont="1" applyFill="1" applyBorder="1" applyAlignment="1" applyProtection="1">
      <alignment horizontal="right" vertical="center"/>
      <protection/>
    </xf>
    <xf numFmtId="49" fontId="8" fillId="3" borderId="82" xfId="0" applyNumberFormat="1" applyFont="1" applyFill="1" applyBorder="1" applyAlignment="1" applyProtection="1">
      <alignment horizontal="left" vertical="center"/>
      <protection/>
    </xf>
    <xf numFmtId="49" fontId="8" fillId="3" borderId="83" xfId="0" applyNumberFormat="1" applyFont="1" applyFill="1" applyBorder="1" applyAlignment="1" applyProtection="1">
      <alignment vertical="center"/>
      <protection/>
    </xf>
    <xf numFmtId="49" fontId="7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84" xfId="0" applyNumberFormat="1" applyFont="1" applyFill="1" applyBorder="1" applyAlignment="1" applyProtection="1">
      <alignment vertical="center"/>
      <protection/>
    </xf>
    <xf numFmtId="204" fontId="8" fillId="5" borderId="43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200" fontId="7" fillId="5" borderId="58" xfId="0" applyNumberFormat="1" applyFont="1" applyFill="1" applyBorder="1" applyAlignment="1" applyProtection="1">
      <alignment horizontal="right" vertical="center"/>
      <protection/>
    </xf>
    <xf numFmtId="200" fontId="8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0" fontId="13" fillId="3" borderId="87" xfId="0" applyNumberFormat="1" applyFont="1" applyFill="1" applyBorder="1" applyAlignment="1" applyProtection="1">
      <alignment horizontal="center" vertical="top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89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7" fillId="3" borderId="92" xfId="0" applyNumberFormat="1" applyFont="1" applyFill="1" applyBorder="1" applyAlignment="1" applyProtection="1">
      <alignment horizontal="centerContinuous" vertical="center"/>
      <protection/>
    </xf>
    <xf numFmtId="201" fontId="7" fillId="5" borderId="85" xfId="0" applyNumberFormat="1" applyFont="1" applyFill="1" applyBorder="1" applyAlignment="1" applyProtection="1">
      <alignment horizontal="right" vertical="center"/>
      <protection/>
    </xf>
    <xf numFmtId="201" fontId="8" fillId="5" borderId="69" xfId="0" applyNumberFormat="1" applyFont="1" applyFill="1" applyBorder="1" applyAlignment="1" applyProtection="1">
      <alignment horizontal="right" vertical="center"/>
      <protection/>
    </xf>
    <xf numFmtId="201" fontId="8" fillId="5" borderId="70" xfId="0" applyNumberFormat="1" applyFont="1" applyFill="1" applyBorder="1" applyAlignment="1" applyProtection="1">
      <alignment horizontal="right" vertical="center"/>
      <protection/>
    </xf>
    <xf numFmtId="201" fontId="8" fillId="5" borderId="71" xfId="0" applyNumberFormat="1" applyFont="1" applyFill="1" applyBorder="1" applyAlignment="1" applyProtection="1">
      <alignment horizontal="right" vertical="center"/>
      <protection/>
    </xf>
    <xf numFmtId="201" fontId="7" fillId="5" borderId="88" xfId="0" applyNumberFormat="1" applyFont="1" applyFill="1" applyBorder="1" applyAlignment="1" applyProtection="1">
      <alignment horizontal="right" vertical="center"/>
      <protection/>
    </xf>
    <xf numFmtId="201" fontId="8" fillId="5" borderId="91" xfId="0" applyNumberFormat="1" applyFont="1" applyFill="1" applyBorder="1" applyAlignment="1" applyProtection="1">
      <alignment horizontal="right" vertical="center"/>
      <protection/>
    </xf>
    <xf numFmtId="201" fontId="8" fillId="5" borderId="89" xfId="0" applyNumberFormat="1" applyFont="1" applyFill="1" applyBorder="1" applyAlignment="1" applyProtection="1">
      <alignment horizontal="right" vertical="center"/>
      <protection/>
    </xf>
    <xf numFmtId="201" fontId="8" fillId="5" borderId="90" xfId="0" applyNumberFormat="1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/>
      <protection hidden="1"/>
    </xf>
    <xf numFmtId="200" fontId="7" fillId="3" borderId="93" xfId="0" applyNumberFormat="1" applyFont="1" applyFill="1" applyBorder="1" applyAlignment="1" applyProtection="1">
      <alignment horizontal="centerContinuous" vertical="center"/>
      <protection/>
    </xf>
    <xf numFmtId="0" fontId="8" fillId="4" borderId="0" xfId="20" applyFont="1" applyFill="1" applyAlignment="1" applyProtection="1">
      <alignment vertical="center"/>
      <protection/>
    </xf>
    <xf numFmtId="0" fontId="8" fillId="4" borderId="0" xfId="20" applyFont="1" applyFill="1" applyAlignment="1" applyProtection="1">
      <alignment horizontal="center" vertical="center"/>
      <protection/>
    </xf>
    <xf numFmtId="0" fontId="9" fillId="4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>
      <alignment vertical="center"/>
      <protection/>
    </xf>
    <xf numFmtId="49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 quotePrefix="1">
      <alignment vertical="top"/>
      <protection/>
    </xf>
    <xf numFmtId="49" fontId="9" fillId="0" borderId="0" xfId="20" applyNumberFormat="1" applyFont="1" applyFill="1" applyAlignment="1" applyProtection="1">
      <alignment vertical="top"/>
      <protection/>
    </xf>
    <xf numFmtId="0" fontId="11" fillId="4" borderId="0" xfId="20" applyFont="1" applyFill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Fill="1" applyBorder="1" applyAlignment="1" applyProtection="1">
      <alignment vertical="center"/>
      <protection/>
    </xf>
    <xf numFmtId="49" fontId="11" fillId="0" borderId="9" xfId="20" applyNumberFormat="1" applyFont="1" applyFill="1" applyBorder="1" applyAlignment="1" applyProtection="1">
      <alignment vertical="center"/>
      <protection/>
    </xf>
    <xf numFmtId="49" fontId="12" fillId="0" borderId="9" xfId="20" applyNumberFormat="1" applyFont="1" applyFill="1" applyBorder="1" applyAlignment="1" applyProtection="1">
      <alignment horizontal="right" vertical="center"/>
      <protection/>
    </xf>
    <xf numFmtId="0" fontId="7" fillId="4" borderId="0" xfId="20" applyFont="1" applyFill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vertical="center"/>
      <protection/>
    </xf>
    <xf numFmtId="0" fontId="8" fillId="4" borderId="27" xfId="20" applyFont="1" applyFill="1" applyBorder="1" applyAlignment="1" applyProtection="1">
      <alignment vertical="center"/>
      <protection/>
    </xf>
    <xf numFmtId="0" fontId="13" fillId="3" borderId="10" xfId="20" applyNumberFormat="1" applyFont="1" applyFill="1" applyBorder="1" applyAlignment="1" applyProtection="1">
      <alignment horizontal="center" vertical="top"/>
      <protection/>
    </xf>
    <xf numFmtId="49" fontId="7" fillId="3" borderId="3" xfId="20" applyNumberFormat="1" applyFont="1" applyFill="1" applyBorder="1" applyAlignment="1" applyProtection="1">
      <alignment vertical="center"/>
      <protection/>
    </xf>
    <xf numFmtId="49" fontId="7" fillId="3" borderId="50" xfId="20" applyNumberFormat="1" applyFont="1" applyFill="1" applyBorder="1" applyAlignment="1" applyProtection="1">
      <alignment horizontal="left" vertical="center"/>
      <protection/>
    </xf>
    <xf numFmtId="49" fontId="7" fillId="3" borderId="50" xfId="20" applyNumberFormat="1" applyFont="1" applyFill="1" applyBorder="1" applyAlignment="1" applyProtection="1">
      <alignment horizontal="right" vertical="center"/>
      <protection/>
    </xf>
    <xf numFmtId="49" fontId="7" fillId="3" borderId="51" xfId="20" applyNumberFormat="1" applyFont="1" applyFill="1" applyBorder="1" applyAlignment="1" applyProtection="1">
      <alignment horizontal="left" vertical="center"/>
      <protection/>
    </xf>
    <xf numFmtId="200" fontId="7" fillId="5" borderId="52" xfId="20" applyNumberFormat="1" applyFont="1" applyFill="1" applyBorder="1" applyAlignment="1" applyProtection="1">
      <alignment horizontal="right" vertical="center"/>
      <protection/>
    </xf>
    <xf numFmtId="200" fontId="7" fillId="5" borderId="53" xfId="20" applyNumberFormat="1" applyFont="1" applyFill="1" applyBorder="1" applyAlignment="1" applyProtection="1">
      <alignment horizontal="right" vertical="center"/>
      <protection/>
    </xf>
    <xf numFmtId="49" fontId="8" fillId="3" borderId="22" xfId="20" applyNumberFormat="1" applyFont="1" applyFill="1" applyBorder="1" applyAlignment="1" applyProtection="1">
      <alignment vertical="center"/>
      <protection/>
    </xf>
    <xf numFmtId="49" fontId="8" fillId="3" borderId="23" xfId="20" applyNumberFormat="1" applyFont="1" applyFill="1" applyBorder="1" applyAlignment="1" applyProtection="1">
      <alignment horizontal="left" vertical="center"/>
      <protection/>
    </xf>
    <xf numFmtId="49" fontId="8" fillId="3" borderId="23" xfId="20" applyNumberFormat="1" applyFont="1" applyFill="1" applyBorder="1" applyAlignment="1" applyProtection="1">
      <alignment horizontal="right" vertical="center"/>
      <protection/>
    </xf>
    <xf numFmtId="49" fontId="8" fillId="3" borderId="24" xfId="20" applyNumberFormat="1" applyFont="1" applyFill="1" applyBorder="1" applyAlignment="1" applyProtection="1">
      <alignment horizontal="left" vertical="center"/>
      <protection/>
    </xf>
    <xf numFmtId="200" fontId="8" fillId="5" borderId="25" xfId="20" applyNumberFormat="1" applyFont="1" applyFill="1" applyBorder="1" applyAlignment="1" applyProtection="1">
      <alignment horizontal="right" vertical="center"/>
      <protection/>
    </xf>
    <xf numFmtId="49" fontId="8" fillId="3" borderId="27" xfId="20" applyNumberFormat="1" applyFont="1" applyFill="1" applyBorder="1" applyAlignment="1" applyProtection="1">
      <alignment vertical="center"/>
      <protection/>
    </xf>
    <xf numFmtId="49" fontId="8" fillId="3" borderId="41" xfId="20" applyNumberFormat="1" applyFont="1" applyFill="1" applyBorder="1" applyAlignment="1" applyProtection="1">
      <alignment horizontal="left" vertical="center"/>
      <protection/>
    </xf>
    <xf numFmtId="49" fontId="8" fillId="3" borderId="41" xfId="20" applyNumberFormat="1" applyFont="1" applyFill="1" applyBorder="1" applyAlignment="1" applyProtection="1">
      <alignment horizontal="right" vertical="center"/>
      <protection/>
    </xf>
    <xf numFmtId="49" fontId="8" fillId="3" borderId="42" xfId="20" applyNumberFormat="1" applyFont="1" applyFill="1" applyBorder="1" applyAlignment="1" applyProtection="1">
      <alignment horizontal="left" vertical="center"/>
      <protection/>
    </xf>
    <xf numFmtId="200" fontId="8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61" xfId="20" applyNumberFormat="1" applyFont="1" applyFill="1" applyBorder="1" applyAlignment="1" applyProtection="1">
      <alignment horizontal="centerContinuous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49" fontId="7" fillId="3" borderId="94" xfId="20" applyNumberFormat="1" applyFont="1" applyFill="1" applyBorder="1" applyAlignment="1" applyProtection="1">
      <alignment horizontal="centerContinuous" vertical="center"/>
      <protection/>
    </xf>
    <xf numFmtId="49" fontId="7" fillId="3" borderId="95" xfId="20" applyNumberFormat="1" applyFont="1" applyFill="1" applyBorder="1" applyAlignment="1" applyProtection="1">
      <alignment horizontal="centerContinuous" vertical="center"/>
      <protection/>
    </xf>
    <xf numFmtId="49" fontId="7" fillId="3" borderId="8" xfId="20" applyNumberFormat="1" applyFont="1" applyFill="1" applyBorder="1" applyAlignment="1" applyProtection="1">
      <alignment vertical="center"/>
      <protection/>
    </xf>
    <xf numFmtId="49" fontId="7" fillId="3" borderId="18" xfId="20" applyNumberFormat="1" applyFont="1" applyFill="1" applyBorder="1" applyAlignment="1" applyProtection="1">
      <alignment horizontal="left" vertical="center"/>
      <protection/>
    </xf>
    <xf numFmtId="49" fontId="7" fillId="3" borderId="18" xfId="20" applyNumberFormat="1" applyFont="1" applyFill="1" applyBorder="1" applyAlignment="1" applyProtection="1">
      <alignment horizontal="right" vertical="center"/>
      <protection/>
    </xf>
    <xf numFmtId="49" fontId="7" fillId="3" borderId="19" xfId="20" applyNumberFormat="1" applyFont="1" applyFill="1" applyBorder="1" applyAlignment="1" applyProtection="1">
      <alignment horizontal="left" vertical="center"/>
      <protection/>
    </xf>
    <xf numFmtId="200" fontId="7" fillId="5" borderId="20" xfId="20" applyNumberFormat="1" applyFont="1" applyFill="1" applyBorder="1" applyAlignment="1" applyProtection="1">
      <alignment horizontal="right" vertical="center"/>
      <protection/>
    </xf>
    <xf numFmtId="200" fontId="7" fillId="5" borderId="21" xfId="20" applyNumberFormat="1" applyFont="1" applyFill="1" applyBorder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horizontal="center" vertical="top"/>
      <protection/>
    </xf>
    <xf numFmtId="200" fontId="7" fillId="5" borderId="96" xfId="20" applyNumberFormat="1" applyFont="1" applyFill="1" applyBorder="1" applyAlignment="1" applyProtection="1">
      <alignment horizontal="right" vertical="center"/>
      <protection/>
    </xf>
    <xf numFmtId="200" fontId="8" fillId="5" borderId="69" xfId="20" applyNumberFormat="1" applyFont="1" applyFill="1" applyBorder="1" applyAlignment="1" applyProtection="1">
      <alignment horizontal="right" vertical="center"/>
      <protection/>
    </xf>
    <xf numFmtId="200" fontId="8" fillId="5" borderId="74" xfId="20" applyNumberFormat="1" applyFont="1" applyFill="1" applyBorder="1" applyAlignment="1" applyProtection="1">
      <alignment horizontal="right" vertical="center"/>
      <protection/>
    </xf>
    <xf numFmtId="200" fontId="7" fillId="5" borderId="85" xfId="20" applyNumberFormat="1" applyFont="1" applyFill="1" applyBorder="1" applyAlignment="1" applyProtection="1">
      <alignment horizontal="right" vertical="center"/>
      <protection/>
    </xf>
    <xf numFmtId="200" fontId="7" fillId="3" borderId="97" xfId="0" applyNumberFormat="1" applyFont="1" applyFill="1" applyBorder="1" applyAlignment="1" applyProtection="1">
      <alignment horizontal="centerContinuous" vertical="center"/>
      <protection/>
    </xf>
    <xf numFmtId="200" fontId="7" fillId="3" borderId="95" xfId="0" applyNumberFormat="1" applyFont="1" applyFill="1" applyBorder="1" applyAlignment="1" applyProtection="1">
      <alignment horizontal="centerContinuous" vertical="center"/>
      <protection/>
    </xf>
    <xf numFmtId="0" fontId="8" fillId="4" borderId="0" xfId="0" applyFont="1" applyFill="1" applyAlignment="1" applyProtection="1">
      <alignment vertical="center"/>
      <protection hidden="1"/>
    </xf>
    <xf numFmtId="200" fontId="8" fillId="5" borderId="98" xfId="0" applyNumberFormat="1" applyFont="1" applyFill="1" applyBorder="1" applyAlignment="1" applyProtection="1">
      <alignment horizontal="right" vertical="center"/>
      <protection/>
    </xf>
    <xf numFmtId="200" fontId="8" fillId="5" borderId="99" xfId="0" applyNumberFormat="1" applyFont="1" applyFill="1" applyBorder="1" applyAlignment="1" applyProtection="1">
      <alignment horizontal="right" vertical="center"/>
      <protection/>
    </xf>
    <xf numFmtId="200" fontId="8" fillId="5" borderId="100" xfId="0" applyNumberFormat="1" applyFont="1" applyFill="1" applyBorder="1" applyAlignment="1" applyProtection="1">
      <alignment horizontal="right" vertical="center"/>
      <protection/>
    </xf>
    <xf numFmtId="49" fontId="8" fillId="3" borderId="61" xfId="0" applyNumberFormat="1" applyFont="1" applyFill="1" applyBorder="1" applyAlignment="1" applyProtection="1">
      <alignment vertical="center"/>
      <protection/>
    </xf>
    <xf numFmtId="49" fontId="7" fillId="3" borderId="62" xfId="0" applyNumberFormat="1" applyFont="1" applyFill="1" applyBorder="1" applyAlignment="1" applyProtection="1">
      <alignment horizontal="left" vertical="center"/>
      <protection/>
    </xf>
    <xf numFmtId="49" fontId="7" fillId="3" borderId="62" xfId="0" applyNumberFormat="1" applyFont="1" applyFill="1" applyBorder="1" applyAlignment="1" applyProtection="1">
      <alignment horizontal="right" vertical="center"/>
      <protection/>
    </xf>
    <xf numFmtId="49" fontId="7" fillId="3" borderId="101" xfId="0" applyNumberFormat="1" applyFont="1" applyFill="1" applyBorder="1" applyAlignment="1" applyProtection="1">
      <alignment horizontal="left" vertical="center"/>
      <protection/>
    </xf>
    <xf numFmtId="200" fontId="7" fillId="5" borderId="102" xfId="0" applyNumberFormat="1" applyFont="1" applyFill="1" applyBorder="1" applyAlignment="1" applyProtection="1">
      <alignment horizontal="right" vertical="center"/>
      <protection/>
    </xf>
    <xf numFmtId="200" fontId="7" fillId="5" borderId="94" xfId="0" applyNumberFormat="1" applyFont="1" applyFill="1" applyBorder="1" applyAlignment="1" applyProtection="1">
      <alignment horizontal="right" vertical="center"/>
      <protection/>
    </xf>
    <xf numFmtId="200" fontId="7" fillId="5" borderId="95" xfId="0" applyNumberFormat="1" applyFont="1" applyFill="1" applyBorder="1" applyAlignment="1" applyProtection="1">
      <alignment horizontal="right" vertical="center"/>
      <protection/>
    </xf>
    <xf numFmtId="200" fontId="8" fillId="4" borderId="0" xfId="0" applyNumberFormat="1" applyFont="1" applyFill="1" applyAlignment="1" applyProtection="1">
      <alignment vertical="center"/>
      <protection/>
    </xf>
    <xf numFmtId="0" fontId="13" fillId="3" borderId="11" xfId="20" applyNumberFormat="1" applyFont="1" applyFill="1" applyBorder="1" applyAlignment="1" applyProtection="1">
      <alignment horizontal="center" vertical="top"/>
      <protection/>
    </xf>
    <xf numFmtId="0" fontId="13" fillId="3" borderId="103" xfId="0" applyNumberFormat="1" applyFont="1" applyFill="1" applyBorder="1" applyAlignment="1" applyProtection="1">
      <alignment horizontal="center" vertical="top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200" fontId="7" fillId="3" borderId="13" xfId="0" applyNumberFormat="1" applyFont="1" applyFill="1" applyBorder="1" applyAlignment="1" applyProtection="1">
      <alignment horizontal="centerContinuous" vertical="center"/>
      <protection/>
    </xf>
    <xf numFmtId="201" fontId="7" fillId="5" borderId="8" xfId="0" applyNumberFormat="1" applyFont="1" applyFill="1" applyBorder="1" applyAlignment="1" applyProtection="1">
      <alignment horizontal="right" vertical="center"/>
      <protection/>
    </xf>
    <xf numFmtId="201" fontId="8" fillId="5" borderId="5" xfId="0" applyNumberFormat="1" applyFont="1" applyFill="1" applyBorder="1" applyAlignment="1" applyProtection="1">
      <alignment horizontal="right" vertical="center"/>
      <protection/>
    </xf>
    <xf numFmtId="201" fontId="8" fillId="5" borderId="6" xfId="0" applyNumberFormat="1" applyFont="1" applyFill="1" applyBorder="1" applyAlignment="1" applyProtection="1">
      <alignment horizontal="right" vertical="center"/>
      <protection/>
    </xf>
    <xf numFmtId="201" fontId="8" fillId="5" borderId="7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49" fontId="7" fillId="3" borderId="94" xfId="0" applyNumberFormat="1" applyFont="1" applyFill="1" applyBorder="1" applyAlignment="1" applyProtection="1">
      <alignment horizontal="centerContinuous" vertical="center"/>
      <protection/>
    </xf>
    <xf numFmtId="49" fontId="7" fillId="3" borderId="95" xfId="0" applyNumberFormat="1" applyFont="1" applyFill="1" applyBorder="1" applyAlignment="1" applyProtection="1">
      <alignment horizontal="centerContinuous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26" xfId="0" applyNumberFormat="1" applyFont="1" applyFill="1" applyBorder="1" applyAlignment="1" applyProtection="1">
      <alignment horizontal="right" vertical="center"/>
      <protection/>
    </xf>
    <xf numFmtId="200" fontId="7" fillId="5" borderId="44" xfId="0" applyNumberFormat="1" applyFont="1" applyFill="1" applyBorder="1" applyAlignment="1" applyProtection="1">
      <alignment horizontal="right" vertical="center"/>
      <protection/>
    </xf>
    <xf numFmtId="200" fontId="7" fillId="5" borderId="108" xfId="0" applyNumberFormat="1" applyFont="1" applyFill="1" applyBorder="1" applyAlignment="1" applyProtection="1">
      <alignment horizontal="right" vertical="center"/>
      <protection/>
    </xf>
    <xf numFmtId="200" fontId="7" fillId="5" borderId="109" xfId="0" applyNumberFormat="1" applyFont="1" applyFill="1" applyBorder="1" applyAlignment="1" applyProtection="1">
      <alignment horizontal="right" vertical="center"/>
      <protection/>
    </xf>
    <xf numFmtId="200" fontId="7" fillId="5" borderId="110" xfId="0" applyNumberFormat="1" applyFont="1" applyFill="1" applyBorder="1" applyAlignment="1" applyProtection="1">
      <alignment horizontal="right" vertical="center"/>
      <protection/>
    </xf>
    <xf numFmtId="204" fontId="7" fillId="5" borderId="108" xfId="0" applyNumberFormat="1" applyFont="1" applyFill="1" applyBorder="1" applyAlignment="1" applyProtection="1">
      <alignment horizontal="right" vertical="center"/>
      <protection/>
    </xf>
    <xf numFmtId="10" fontId="8" fillId="4" borderId="0" xfId="0" applyNumberFormat="1" applyFont="1" applyFill="1" applyAlignment="1" applyProtection="1">
      <alignment vertical="center"/>
      <protection/>
    </xf>
    <xf numFmtId="181" fontId="8" fillId="4" borderId="0" xfId="0" applyNumberFormat="1" applyFont="1" applyFill="1" applyAlignment="1" applyProtection="1">
      <alignment vertical="center"/>
      <protection/>
    </xf>
    <xf numFmtId="4" fontId="8" fillId="4" borderId="0" xfId="0" applyNumberFormat="1" applyFont="1" applyFill="1" applyAlignment="1" applyProtection="1">
      <alignment vertical="center"/>
      <protection/>
    </xf>
    <xf numFmtId="213" fontId="8" fillId="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200" fontId="8" fillId="5" borderId="25" xfId="0" applyNumberFormat="1" applyFont="1" applyFill="1" applyBorder="1" applyAlignment="1" applyProtection="1">
      <alignment horizontal="right" vertical="center" shrinkToFit="1"/>
      <protection/>
    </xf>
    <xf numFmtId="200" fontId="8" fillId="5" borderId="69" xfId="0" applyNumberFormat="1" applyFont="1" applyFill="1" applyBorder="1" applyAlignment="1" applyProtection="1">
      <alignment horizontal="right" vertical="center" shrinkToFit="1"/>
      <protection/>
    </xf>
    <xf numFmtId="200" fontId="8" fillId="5" borderId="26" xfId="0" applyNumberFormat="1" applyFont="1" applyFill="1" applyBorder="1" applyAlignment="1" applyProtection="1">
      <alignment horizontal="right" vertical="center" shrinkToFit="1"/>
      <protection/>
    </xf>
    <xf numFmtId="200" fontId="7" fillId="5" borderId="92" xfId="0" applyNumberFormat="1" applyFont="1" applyFill="1" applyBorder="1" applyAlignment="1" applyProtection="1">
      <alignment horizontal="right" vertical="center"/>
      <protection/>
    </xf>
    <xf numFmtId="200" fontId="8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11" xfId="0" applyNumberFormat="1" applyFont="1" applyFill="1" applyBorder="1" applyAlignment="1" applyProtection="1">
      <alignment horizontal="right" vertical="center"/>
      <protection/>
    </xf>
    <xf numFmtId="200" fontId="8" fillId="5" borderId="112" xfId="0" applyNumberFormat="1" applyFont="1" applyFill="1" applyBorder="1" applyAlignment="1" applyProtection="1">
      <alignment horizontal="right" vertical="center"/>
      <protection/>
    </xf>
    <xf numFmtId="200" fontId="8" fillId="5" borderId="113" xfId="0" applyNumberFormat="1" applyFont="1" applyFill="1" applyBorder="1" applyAlignment="1" applyProtection="1">
      <alignment horizontal="right" vertical="center"/>
      <protection/>
    </xf>
    <xf numFmtId="200" fontId="7" fillId="5" borderId="11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 shrinkToFit="1"/>
      <protection/>
    </xf>
    <xf numFmtId="200" fontId="7" fillId="5" borderId="115" xfId="0" applyNumberFormat="1" applyFont="1" applyFill="1" applyBorder="1" applyAlignment="1" applyProtection="1">
      <alignment horizontal="right" vertical="center"/>
      <protection/>
    </xf>
    <xf numFmtId="200" fontId="7" fillId="5" borderId="116" xfId="0" applyNumberFormat="1" applyFont="1" applyFill="1" applyBorder="1" applyAlignment="1" applyProtection="1">
      <alignment horizontal="right" vertical="center"/>
      <protection/>
    </xf>
    <xf numFmtId="200" fontId="8" fillId="5" borderId="117" xfId="0" applyNumberFormat="1" applyFont="1" applyFill="1" applyBorder="1" applyAlignment="1" applyProtection="1">
      <alignment horizontal="right" vertical="center"/>
      <protection/>
    </xf>
    <xf numFmtId="49" fontId="7" fillId="3" borderId="92" xfId="0" applyNumberFormat="1" applyFont="1" applyFill="1" applyBorder="1" applyAlignment="1" applyProtection="1">
      <alignment horizontal="centerContinuous" vertical="center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49" fontId="7" fillId="3" borderId="114" xfId="0" applyNumberFormat="1" applyFont="1" applyFill="1" applyBorder="1" applyAlignment="1" applyProtection="1">
      <alignment horizontal="centerContinuous" vertical="center"/>
      <protection/>
    </xf>
    <xf numFmtId="200" fontId="7" fillId="5" borderId="118" xfId="20" applyNumberFormat="1" applyFont="1" applyFill="1" applyBorder="1" applyAlignment="1" applyProtection="1">
      <alignment horizontal="right" vertical="center"/>
      <protection/>
    </xf>
    <xf numFmtId="200" fontId="8" fillId="5" borderId="91" xfId="20" applyNumberFormat="1" applyFont="1" applyFill="1" applyBorder="1" applyAlignment="1" applyProtection="1">
      <alignment horizontal="right" vertical="center"/>
      <protection/>
    </xf>
    <xf numFmtId="200" fontId="8" fillId="5" borderId="119" xfId="20" applyNumberFormat="1" applyFont="1" applyFill="1" applyBorder="1" applyAlignment="1" applyProtection="1">
      <alignment horizontal="right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200" fontId="7" fillId="5" borderId="88" xfId="20" applyNumberFormat="1" applyFont="1" applyFill="1" applyBorder="1" applyAlignment="1" applyProtection="1">
      <alignment horizontal="right" vertical="center"/>
      <protection/>
    </xf>
    <xf numFmtId="200" fontId="8" fillId="5" borderId="43" xfId="20" applyNumberFormat="1" applyFont="1" applyFill="1" applyBorder="1" applyAlignment="1" applyProtection="1">
      <alignment horizontal="right" vertical="center"/>
      <protection/>
    </xf>
    <xf numFmtId="200" fontId="8" fillId="5" borderId="44" xfId="2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2" fontId="8" fillId="5" borderId="69" xfId="0" applyNumberFormat="1" applyFont="1" applyFill="1" applyBorder="1" applyAlignment="1" applyProtection="1">
      <alignment horizontal="right" vertical="center"/>
      <protection/>
    </xf>
    <xf numFmtId="203" fontId="8" fillId="5" borderId="120" xfId="0" applyNumberFormat="1" applyFont="1" applyFill="1" applyBorder="1" applyAlignment="1" applyProtection="1">
      <alignment horizontal="right" vertical="center"/>
      <protection/>
    </xf>
    <xf numFmtId="203" fontId="8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121" xfId="0" applyNumberFormat="1" applyFont="1" applyFill="1" applyBorder="1" applyAlignment="1" applyProtection="1">
      <alignment horizontal="right" vertical="center"/>
      <protection/>
    </xf>
    <xf numFmtId="200" fontId="7" fillId="5" borderId="96" xfId="0" applyNumberFormat="1" applyFont="1" applyFill="1" applyBorder="1" applyAlignment="1" applyProtection="1">
      <alignment horizontal="right" vertical="center"/>
      <protection/>
    </xf>
    <xf numFmtId="200" fontId="8" fillId="5" borderId="122" xfId="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12" fillId="0" borderId="0" xfId="20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49" fontId="7" fillId="3" borderId="102" xfId="20" applyNumberFormat="1" applyFont="1" applyFill="1" applyBorder="1" applyAlignment="1" applyProtection="1">
      <alignment horizontal="centerContinuous" vertical="center"/>
      <protection/>
    </xf>
    <xf numFmtId="49" fontId="7" fillId="3" borderId="102" xfId="0" applyNumberFormat="1" applyFont="1" applyFill="1" applyBorder="1" applyAlignment="1" applyProtection="1">
      <alignment horizontal="centerContinuous" vertical="center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4" fontId="7" fillId="5" borderId="123" xfId="0" applyNumberFormat="1" applyFont="1" applyFill="1" applyBorder="1" applyAlignment="1" applyProtection="1">
      <alignment horizontal="right" vertical="center"/>
      <protection/>
    </xf>
    <xf numFmtId="204" fontId="7" fillId="5" borderId="110" xfId="0" applyNumberFormat="1" applyFont="1" applyFill="1" applyBorder="1" applyAlignment="1" applyProtection="1">
      <alignment horizontal="right" vertical="center"/>
      <protection/>
    </xf>
    <xf numFmtId="204" fontId="8" fillId="5" borderId="90" xfId="0" applyNumberFormat="1" applyFont="1" applyFill="1" applyBorder="1" applyAlignment="1" applyProtection="1">
      <alignment horizontal="right" vertical="center"/>
      <protection/>
    </xf>
    <xf numFmtId="204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124" xfId="0" applyNumberFormat="1" applyFont="1" applyFill="1" applyBorder="1" applyAlignment="1" applyProtection="1">
      <alignment horizontal="right" vertical="center"/>
      <protection/>
    </xf>
    <xf numFmtId="200" fontId="8" fillId="5" borderId="125" xfId="0" applyNumberFormat="1" applyFont="1" applyFill="1" applyBorder="1" applyAlignment="1" applyProtection="1">
      <alignment horizontal="right" vertical="center"/>
      <protection/>
    </xf>
    <xf numFmtId="200" fontId="8" fillId="5" borderId="126" xfId="0" applyNumberFormat="1" applyFont="1" applyFill="1" applyBorder="1" applyAlignment="1" applyProtection="1">
      <alignment horizontal="right" vertical="center"/>
      <protection/>
    </xf>
    <xf numFmtId="200" fontId="8" fillId="5" borderId="120" xfId="0" applyNumberFormat="1" applyFont="1" applyFill="1" applyBorder="1" applyAlignment="1" applyProtection="1">
      <alignment horizontal="right" vertical="center"/>
      <protection/>
    </xf>
    <xf numFmtId="49" fontId="8" fillId="3" borderId="70" xfId="0" applyNumberFormat="1" applyFont="1" applyFill="1" applyBorder="1" applyAlignment="1" applyProtection="1">
      <alignment horizontal="left" vertical="center"/>
      <protection/>
    </xf>
    <xf numFmtId="0" fontId="13" fillId="3" borderId="127" xfId="0" applyNumberFormat="1" applyFont="1" applyFill="1" applyBorder="1" applyAlignment="1" applyProtection="1">
      <alignment horizontal="center" vertical="top"/>
      <protection/>
    </xf>
    <xf numFmtId="200" fontId="7" fillId="5" borderId="128" xfId="0" applyNumberFormat="1" applyFont="1" applyFill="1" applyBorder="1" applyAlignment="1" applyProtection="1">
      <alignment horizontal="right" vertical="center"/>
      <protection/>
    </xf>
    <xf numFmtId="200" fontId="8" fillId="5" borderId="129" xfId="0" applyNumberFormat="1" applyFont="1" applyFill="1" applyBorder="1" applyAlignment="1" applyProtection="1">
      <alignment horizontal="right" vertical="center"/>
      <protection/>
    </xf>
    <xf numFmtId="200" fontId="8" fillId="5" borderId="130" xfId="0" applyNumberFormat="1" applyFont="1" applyFill="1" applyBorder="1" applyAlignment="1" applyProtection="1">
      <alignment horizontal="right" vertical="center"/>
      <protection/>
    </xf>
    <xf numFmtId="200" fontId="8" fillId="5" borderId="131" xfId="0" applyNumberFormat="1" applyFont="1" applyFill="1" applyBorder="1" applyAlignment="1" applyProtection="1">
      <alignment horizontal="right" vertical="center"/>
      <protection/>
    </xf>
    <xf numFmtId="201" fontId="7" fillId="5" borderId="128" xfId="0" applyNumberFormat="1" applyFont="1" applyFill="1" applyBorder="1" applyAlignment="1" applyProtection="1">
      <alignment horizontal="right" vertical="center"/>
      <protection/>
    </xf>
    <xf numFmtId="201" fontId="8" fillId="5" borderId="129" xfId="0" applyNumberFormat="1" applyFont="1" applyFill="1" applyBorder="1" applyAlignment="1" applyProtection="1">
      <alignment horizontal="right" vertical="center"/>
      <protection/>
    </xf>
    <xf numFmtId="201" fontId="8" fillId="5" borderId="130" xfId="0" applyNumberFormat="1" applyFont="1" applyFill="1" applyBorder="1" applyAlignment="1" applyProtection="1">
      <alignment horizontal="right" vertical="center"/>
      <protection/>
    </xf>
    <xf numFmtId="201" fontId="8" fillId="5" borderId="131" xfId="0" applyNumberFormat="1" applyFont="1" applyFill="1" applyBorder="1" applyAlignment="1" applyProtection="1">
      <alignment horizontal="right" vertical="center"/>
      <protection/>
    </xf>
    <xf numFmtId="200" fontId="9" fillId="4" borderId="0" xfId="0" applyNumberFormat="1" applyFont="1" applyFill="1" applyAlignment="1" applyProtection="1">
      <alignment vertical="center"/>
      <protection/>
    </xf>
    <xf numFmtId="1" fontId="8" fillId="4" borderId="0" xfId="0" applyNumberFormat="1" applyFont="1" applyFill="1" applyAlignment="1" applyProtection="1">
      <alignment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 locked="0"/>
    </xf>
    <xf numFmtId="202" fontId="8" fillId="4" borderId="0" xfId="0" applyNumberFormat="1" applyFont="1" applyFill="1" applyAlignment="1" applyProtection="1">
      <alignment vertical="center"/>
      <protection/>
    </xf>
    <xf numFmtId="201" fontId="8" fillId="5" borderId="132" xfId="0" applyNumberFormat="1" applyFont="1" applyFill="1" applyBorder="1" applyAlignment="1" applyProtection="1">
      <alignment horizontal="right" vertical="center"/>
      <protection/>
    </xf>
    <xf numFmtId="201" fontId="8" fillId="5" borderId="133" xfId="0" applyNumberFormat="1" applyFont="1" applyFill="1" applyBorder="1" applyAlignment="1" applyProtection="1">
      <alignment horizontal="right" vertical="center"/>
      <protection/>
    </xf>
    <xf numFmtId="200" fontId="7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30" xfId="0" applyNumberFormat="1" applyFont="1" applyFill="1" applyBorder="1" applyAlignment="1" applyProtection="1">
      <alignment horizontal="right" vertical="center"/>
      <protection/>
    </xf>
    <xf numFmtId="200" fontId="7" fillId="5" borderId="57" xfId="0" applyNumberFormat="1" applyFont="1" applyFill="1" applyBorder="1" applyAlignment="1" applyProtection="1">
      <alignment horizontal="right" vertical="center"/>
      <protection/>
    </xf>
    <xf numFmtId="200" fontId="7" fillId="5" borderId="134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200" fontId="7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91" xfId="0" applyNumberFormat="1" applyFont="1" applyFill="1" applyBorder="1" applyAlignment="1" applyProtection="1">
      <alignment horizontal="right" vertical="center"/>
      <protection/>
    </xf>
    <xf numFmtId="200" fontId="7" fillId="5" borderId="89" xfId="0" applyNumberFormat="1" applyFont="1" applyFill="1" applyBorder="1" applyAlignment="1" applyProtection="1">
      <alignment horizontal="right" vertical="center"/>
      <protection/>
    </xf>
    <xf numFmtId="200" fontId="7" fillId="5" borderId="90" xfId="0" applyNumberFormat="1" applyFont="1" applyFill="1" applyBorder="1" applyAlignment="1" applyProtection="1">
      <alignment horizontal="right" vertical="center"/>
      <protection/>
    </xf>
    <xf numFmtId="200" fontId="7" fillId="5" borderId="135" xfId="0" applyNumberFormat="1" applyFont="1" applyFill="1" applyBorder="1" applyAlignment="1" applyProtection="1">
      <alignment horizontal="right" vertical="center"/>
      <protection/>
    </xf>
    <xf numFmtId="204" fontId="7" fillId="5" borderId="81" xfId="0" applyNumberFormat="1" applyFont="1" applyFill="1" applyBorder="1" applyAlignment="1" applyProtection="1">
      <alignment horizontal="right" vertical="center"/>
      <protection/>
    </xf>
    <xf numFmtId="204" fontId="8" fillId="5" borderId="54" xfId="0" applyNumberFormat="1" applyFont="1" applyFill="1" applyBorder="1" applyAlignment="1" applyProtection="1">
      <alignment horizontal="right" vertical="center"/>
      <protection/>
    </xf>
    <xf numFmtId="201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201" fontId="7" fillId="5" borderId="104" xfId="0" applyNumberFormat="1" applyFont="1" applyFill="1" applyBorder="1" applyAlignment="1" applyProtection="1">
      <alignment horizontal="right" vertical="center"/>
      <protection/>
    </xf>
    <xf numFmtId="201" fontId="8" fillId="5" borderId="105" xfId="0" applyNumberFormat="1" applyFont="1" applyFill="1" applyBorder="1" applyAlignment="1" applyProtection="1">
      <alignment horizontal="right" vertical="center"/>
      <protection/>
    </xf>
    <xf numFmtId="201" fontId="8" fillId="5" borderId="106" xfId="0" applyNumberFormat="1" applyFont="1" applyFill="1" applyBorder="1" applyAlignment="1" applyProtection="1">
      <alignment horizontal="right" vertical="center"/>
      <protection/>
    </xf>
    <xf numFmtId="201" fontId="8" fillId="5" borderId="107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21" applyFont="1" applyFill="1" applyBorder="1" applyAlignment="1" applyProtection="1">
      <alignment horizontal="center" vertical="top"/>
      <protection/>
    </xf>
    <xf numFmtId="9" fontId="8" fillId="0" borderId="0" xfId="21" applyFont="1" applyFill="1" applyBorder="1" applyAlignment="1" applyProtection="1">
      <alignment horizontal="centerContinuous" vertical="center"/>
      <protection/>
    </xf>
    <xf numFmtId="200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15" fillId="0" borderId="0" xfId="20" applyFont="1" applyFill="1" applyBorder="1" applyAlignment="1" applyProtection="1">
      <alignment/>
      <protection/>
    </xf>
    <xf numFmtId="0" fontId="16" fillId="0" borderId="0" xfId="20" applyFont="1" applyFill="1" applyBorder="1" applyAlignment="1" applyProtection="1">
      <alignment/>
      <protection/>
    </xf>
    <xf numFmtId="49" fontId="8" fillId="3" borderId="40" xfId="20" applyNumberFormat="1" applyFont="1" applyFill="1" applyBorder="1" applyAlignment="1" applyProtection="1">
      <alignment vertical="center"/>
      <protection/>
    </xf>
    <xf numFmtId="49" fontId="8" fillId="3" borderId="54" xfId="20" applyNumberFormat="1" applyFont="1" applyFill="1" applyBorder="1" applyAlignment="1" applyProtection="1">
      <alignment horizontal="left" vertical="center"/>
      <protection/>
    </xf>
    <xf numFmtId="49" fontId="8" fillId="3" borderId="54" xfId="20" applyNumberFormat="1" applyFont="1" applyFill="1" applyBorder="1" applyAlignment="1" applyProtection="1">
      <alignment horizontal="right" vertical="center"/>
      <protection/>
    </xf>
    <xf numFmtId="49" fontId="8" fillId="3" borderId="55" xfId="20" applyNumberFormat="1" applyFont="1" applyFill="1" applyBorder="1" applyAlignment="1" applyProtection="1">
      <alignment horizontal="left" vertical="center"/>
      <protection/>
    </xf>
    <xf numFmtId="200" fontId="8" fillId="5" borderId="90" xfId="20" applyNumberFormat="1" applyFont="1" applyFill="1" applyBorder="1" applyAlignment="1" applyProtection="1">
      <alignment horizontal="right" vertical="center"/>
      <protection/>
    </xf>
    <xf numFmtId="200" fontId="8" fillId="5" borderId="71" xfId="20" applyNumberFormat="1" applyFont="1" applyFill="1" applyBorder="1" applyAlignment="1" applyProtection="1">
      <alignment horizontal="right" vertical="center"/>
      <protection/>
    </xf>
    <xf numFmtId="200" fontId="8" fillId="5" borderId="136" xfId="0" applyNumberFormat="1" applyFont="1" applyFill="1" applyBorder="1" applyAlignment="1" applyProtection="1">
      <alignment horizontal="right" vertical="center"/>
      <protection/>
    </xf>
    <xf numFmtId="0" fontId="13" fillId="3" borderId="137" xfId="0" applyNumberFormat="1" applyFont="1" applyFill="1" applyBorder="1" applyAlignment="1" applyProtection="1">
      <alignment horizontal="center" vertical="top"/>
      <protection/>
    </xf>
    <xf numFmtId="201" fontId="7" fillId="5" borderId="18" xfId="0" applyNumberFormat="1" applyFont="1" applyFill="1" applyBorder="1" applyAlignment="1" applyProtection="1">
      <alignment horizontal="right" vertical="center"/>
      <protection/>
    </xf>
    <xf numFmtId="201" fontId="8" fillId="5" borderId="23" xfId="0" applyNumberFormat="1" applyFont="1" applyFill="1" applyBorder="1" applyAlignment="1" applyProtection="1">
      <alignment horizontal="right" vertical="center"/>
      <protection/>
    </xf>
    <xf numFmtId="201" fontId="8" fillId="5" borderId="41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41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9" fontId="31" fillId="0" borderId="0" xfId="2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00" fontId="7" fillId="3" borderId="102" xfId="0" applyNumberFormat="1" applyFont="1" applyFill="1" applyBorder="1" applyAlignment="1" applyProtection="1">
      <alignment horizontal="centerContinuous" vertical="center"/>
      <protection/>
    </xf>
    <xf numFmtId="203" fontId="8" fillId="5" borderId="108" xfId="0" applyNumberFormat="1" applyFont="1" applyFill="1" applyBorder="1" applyAlignment="1" applyProtection="1">
      <alignment horizontal="right" vertical="center"/>
      <protection locked="0"/>
    </xf>
    <xf numFmtId="203" fontId="8" fillId="5" borderId="109" xfId="0" applyNumberFormat="1" applyFont="1" applyFill="1" applyBorder="1" applyAlignment="1" applyProtection="1">
      <alignment horizontal="right" vertical="center"/>
      <protection locked="0"/>
    </xf>
    <xf numFmtId="203" fontId="8" fillId="5" borderId="110" xfId="0" applyNumberFormat="1" applyFont="1" applyFill="1" applyBorder="1" applyAlignment="1" applyProtection="1">
      <alignment horizontal="right" vertical="center"/>
      <protection locked="0"/>
    </xf>
    <xf numFmtId="201" fontId="8" fillId="5" borderId="43" xfId="0" applyNumberFormat="1" applyFont="1" applyFill="1" applyBorder="1" applyAlignment="1" applyProtection="1">
      <alignment horizontal="right" vertical="center"/>
      <protection locked="0"/>
    </xf>
    <xf numFmtId="201" fontId="8" fillId="5" borderId="71" xfId="0" applyNumberFormat="1" applyFont="1" applyFill="1" applyBorder="1" applyAlignment="1" applyProtection="1">
      <alignment horizontal="right" vertical="center"/>
      <protection locked="0"/>
    </xf>
    <xf numFmtId="201" fontId="8" fillId="5" borderId="44" xfId="0" applyNumberFormat="1" applyFont="1" applyFill="1" applyBorder="1" applyAlignment="1" applyProtection="1">
      <alignment horizontal="right" vertical="center"/>
      <protection locked="0"/>
    </xf>
    <xf numFmtId="200" fontId="7" fillId="3" borderId="94" xfId="0" applyNumberFormat="1" applyFont="1" applyFill="1" applyBorder="1" applyAlignment="1" applyProtection="1">
      <alignment horizontal="centerContinuous" vertical="center"/>
      <protection/>
    </xf>
    <xf numFmtId="204" fontId="7" fillId="5" borderId="109" xfId="0" applyNumberFormat="1" applyFont="1" applyFill="1" applyBorder="1" applyAlignment="1" applyProtection="1">
      <alignment horizontal="right" vertical="center"/>
      <protection/>
    </xf>
    <xf numFmtId="204" fontId="8" fillId="5" borderId="71" xfId="0" applyNumberFormat="1" applyFont="1" applyFill="1" applyBorder="1" applyAlignment="1" applyProtection="1">
      <alignment horizontal="right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15" fontId="8" fillId="0" borderId="0" xfId="0" applyNumberFormat="1" applyFont="1" applyFill="1" applyBorder="1" applyAlignment="1" applyProtection="1">
      <alignment horizontal="center" vertical="top"/>
      <protection/>
    </xf>
    <xf numFmtId="215" fontId="13" fillId="0" borderId="0" xfId="0" applyNumberFormat="1" applyFont="1" applyFill="1" applyBorder="1" applyAlignment="1" applyProtection="1">
      <alignment horizontal="center" vertical="top"/>
      <protection/>
    </xf>
    <xf numFmtId="49" fontId="10" fillId="3" borderId="13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3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0" xfId="0" applyFont="1" applyFill="1" applyBorder="1" applyAlignment="1" applyProtection="1">
      <alignment horizontal="center" vertical="center" textRotation="90" shrinkToFit="1"/>
      <protection/>
    </xf>
    <xf numFmtId="0" fontId="7" fillId="3" borderId="141" xfId="0" applyNumberFormat="1" applyFont="1" applyFill="1" applyBorder="1" applyAlignment="1" applyProtection="1">
      <alignment horizontal="center"/>
      <protection/>
    </xf>
    <xf numFmtId="0" fontId="7" fillId="3" borderId="120" xfId="0" applyNumberFormat="1" applyFont="1" applyFill="1" applyBorder="1" applyAlignment="1" applyProtection="1">
      <alignment horizontal="center"/>
      <protection/>
    </xf>
    <xf numFmtId="0" fontId="14" fillId="3" borderId="139" xfId="0" applyFont="1" applyFill="1" applyBorder="1" applyAlignment="1" applyProtection="1">
      <alignment horizontal="center" vertical="center" textRotation="90" shrinkToFit="1"/>
      <protection/>
    </xf>
    <xf numFmtId="49" fontId="7" fillId="3" borderId="142" xfId="0" applyNumberFormat="1" applyFont="1" applyFill="1" applyBorder="1" applyAlignment="1" applyProtection="1">
      <alignment horizontal="center" vertical="center" wrapText="1"/>
      <protection/>
    </xf>
    <xf numFmtId="49" fontId="7" fillId="3" borderId="45" xfId="0" applyNumberFormat="1" applyFont="1" applyFill="1" applyBorder="1" applyAlignment="1" applyProtection="1">
      <alignment horizontal="center" vertical="center" wrapText="1"/>
      <protection/>
    </xf>
    <xf numFmtId="49" fontId="7" fillId="3" borderId="143" xfId="0" applyNumberFormat="1" applyFont="1" applyFill="1" applyBorder="1" applyAlignment="1" applyProtection="1">
      <alignment horizontal="center" vertical="center" wrapText="1"/>
      <protection/>
    </xf>
    <xf numFmtId="49" fontId="7" fillId="3" borderId="27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7" fillId="3" borderId="144" xfId="0" applyNumberFormat="1" applyFont="1" applyFill="1" applyBorder="1" applyAlignment="1" applyProtection="1">
      <alignment horizontal="center" vertical="center" wrapText="1"/>
      <protection/>
    </xf>
    <xf numFmtId="49" fontId="7" fillId="3" borderId="137" xfId="0" applyNumberFormat="1" applyFont="1" applyFill="1" applyBorder="1" applyAlignment="1" applyProtection="1">
      <alignment horizontal="center" vertical="center" wrapText="1"/>
      <protection/>
    </xf>
    <xf numFmtId="49" fontId="7" fillId="3" borderId="145" xfId="0" applyNumberFormat="1" applyFont="1" applyFill="1" applyBorder="1" applyAlignment="1" applyProtection="1">
      <alignment horizontal="center" vertical="center" wrapText="1"/>
      <protection/>
    </xf>
    <xf numFmtId="0" fontId="7" fillId="3" borderId="146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3" borderId="147" xfId="0" applyNumberFormat="1" applyFont="1" applyFill="1" applyBorder="1" applyAlignment="1" applyProtection="1">
      <alignment horizontal="center"/>
      <protection/>
    </xf>
    <xf numFmtId="0" fontId="7" fillId="3" borderId="125" xfId="0" applyNumberFormat="1" applyFont="1" applyFill="1" applyBorder="1" applyAlignment="1" applyProtection="1">
      <alignment horizontal="center"/>
      <protection/>
    </xf>
    <xf numFmtId="0" fontId="7" fillId="3" borderId="148" xfId="0" applyNumberFormat="1" applyFont="1" applyFill="1" applyBorder="1" applyAlignment="1" applyProtection="1">
      <alignment horizontal="center"/>
      <protection/>
    </xf>
    <xf numFmtId="0" fontId="7" fillId="3" borderId="126" xfId="0" applyNumberFormat="1" applyFont="1" applyFill="1" applyBorder="1" applyAlignment="1" applyProtection="1">
      <alignment horizontal="center"/>
      <protection/>
    </xf>
    <xf numFmtId="0" fontId="14" fillId="3" borderId="149" xfId="0" applyFont="1" applyFill="1" applyBorder="1" applyAlignment="1" applyProtection="1">
      <alignment horizontal="center" vertical="center" textRotation="90" shrinkToFit="1"/>
      <protection/>
    </xf>
    <xf numFmtId="49" fontId="10" fillId="3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1" xfId="0" applyFont="1" applyFill="1" applyBorder="1" applyAlignment="1" applyProtection="1">
      <alignment horizontal="center" vertical="center" textRotation="90" shrinkToFit="1"/>
      <protection/>
    </xf>
    <xf numFmtId="49" fontId="10" fillId="3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3" xfId="0" applyFont="1" applyFill="1" applyBorder="1" applyAlignment="1" applyProtection="1">
      <alignment horizontal="center" vertical="center" textRotation="90" shrinkToFit="1"/>
      <protection/>
    </xf>
    <xf numFmtId="49" fontId="7" fillId="3" borderId="142" xfId="20" applyNumberFormat="1" applyFont="1" applyFill="1" applyBorder="1" applyAlignment="1" applyProtection="1">
      <alignment horizontal="center" vertical="center" wrapText="1"/>
      <protection/>
    </xf>
    <xf numFmtId="49" fontId="7" fillId="3" borderId="45" xfId="20" applyNumberFormat="1" applyFont="1" applyFill="1" applyBorder="1" applyAlignment="1" applyProtection="1">
      <alignment horizontal="center" vertical="center" wrapText="1"/>
      <protection/>
    </xf>
    <xf numFmtId="49" fontId="7" fillId="3" borderId="143" xfId="20" applyNumberFormat="1" applyFont="1" applyFill="1" applyBorder="1" applyAlignment="1" applyProtection="1">
      <alignment horizontal="center" vertical="center" wrapText="1"/>
      <protection/>
    </xf>
    <xf numFmtId="49" fontId="7" fillId="3" borderId="27" xfId="20" applyNumberFormat="1" applyFont="1" applyFill="1" applyBorder="1" applyAlignment="1" applyProtection="1">
      <alignment horizontal="center" vertical="center" wrapText="1"/>
      <protection/>
    </xf>
    <xf numFmtId="49" fontId="7" fillId="3" borderId="0" xfId="20" applyNumberFormat="1" applyFont="1" applyFill="1" applyBorder="1" applyAlignment="1" applyProtection="1">
      <alignment horizontal="center" vertical="center" wrapText="1"/>
      <protection/>
    </xf>
    <xf numFmtId="49" fontId="7" fillId="3" borderId="28" xfId="20" applyNumberFormat="1" applyFont="1" applyFill="1" applyBorder="1" applyAlignment="1" applyProtection="1">
      <alignment horizontal="center" vertical="center" wrapText="1"/>
      <protection/>
    </xf>
    <xf numFmtId="49" fontId="7" fillId="3" borderId="144" xfId="20" applyNumberFormat="1" applyFont="1" applyFill="1" applyBorder="1" applyAlignment="1" applyProtection="1">
      <alignment horizontal="center" vertical="center" wrapText="1"/>
      <protection/>
    </xf>
    <xf numFmtId="49" fontId="7" fillId="3" borderId="137" xfId="20" applyNumberFormat="1" applyFont="1" applyFill="1" applyBorder="1" applyAlignment="1" applyProtection="1">
      <alignment horizontal="center" vertical="center" wrapText="1"/>
      <protection/>
    </xf>
    <xf numFmtId="49" fontId="7" fillId="3" borderId="145" xfId="20" applyNumberFormat="1" applyFont="1" applyFill="1" applyBorder="1" applyAlignment="1" applyProtection="1">
      <alignment horizontal="center" vertical="center" wrapText="1"/>
      <protection/>
    </xf>
    <xf numFmtId="49" fontId="10" fillId="3" borderId="150" xfId="2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51" xfId="20" applyFill="1" applyBorder="1" applyAlignment="1" applyProtection="1">
      <alignment horizontal="center" vertical="center" textRotation="90" shrinkToFit="1"/>
      <protection/>
    </xf>
    <xf numFmtId="0" fontId="0" fillId="3" borderId="154" xfId="20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 wrapText="1"/>
      <protection/>
    </xf>
    <xf numFmtId="0" fontId="7" fillId="3" borderId="155" xfId="0" applyNumberFormat="1" applyFont="1" applyFill="1" applyBorder="1" applyAlignment="1" applyProtection="1">
      <alignment horizontal="center"/>
      <protection/>
    </xf>
    <xf numFmtId="0" fontId="7" fillId="3" borderId="139" xfId="0" applyNumberFormat="1" applyFont="1" applyFill="1" applyBorder="1" applyAlignment="1" applyProtection="1">
      <alignment horizontal="center"/>
      <protection/>
    </xf>
    <xf numFmtId="0" fontId="0" fillId="3" borderId="151" xfId="0" applyFill="1" applyBorder="1" applyAlignment="1" applyProtection="1">
      <alignment horizontal="center" vertical="center" textRotation="90" shrinkToFit="1"/>
      <protection/>
    </xf>
    <xf numFmtId="49" fontId="10" fillId="3" borderId="156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7" xfId="0" applyFont="1" applyFill="1" applyBorder="1" applyAlignment="1" applyProtection="1">
      <alignment horizontal="center" vertical="center" textRotation="90" shrinkToFit="1"/>
      <protection/>
    </xf>
    <xf numFmtId="0" fontId="0" fillId="3" borderId="139" xfId="0" applyFill="1" applyBorder="1" applyAlignment="1" applyProtection="1">
      <alignment horizontal="center" vertical="center" textRotation="90" shrinkToFit="1"/>
      <protection/>
    </xf>
    <xf numFmtId="49" fontId="10" fillId="3" borderId="14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/>
      <protection/>
    </xf>
    <xf numFmtId="0" fontId="7" fillId="3" borderId="146" xfId="20" applyNumberFormat="1" applyFont="1" applyFill="1" applyBorder="1" applyAlignment="1" applyProtection="1">
      <alignment horizontal="center"/>
      <protection/>
    </xf>
    <xf numFmtId="0" fontId="7" fillId="3" borderId="124" xfId="20" applyNumberFormat="1" applyFont="1" applyFill="1" applyBorder="1" applyAlignment="1" applyProtection="1">
      <alignment horizontal="center"/>
      <protection/>
    </xf>
    <xf numFmtId="0" fontId="7" fillId="3" borderId="147" xfId="20" applyNumberFormat="1" applyFont="1" applyFill="1" applyBorder="1" applyAlignment="1" applyProtection="1">
      <alignment horizontal="center"/>
      <protection/>
    </xf>
    <xf numFmtId="0" fontId="7" fillId="3" borderId="125" xfId="2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0" fillId="3" borderId="149" xfId="0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49" fontId="8" fillId="3" borderId="23" xfId="0" applyNumberFormat="1" applyFont="1" applyFill="1" applyBorder="1" applyAlignment="1" applyProtection="1">
      <alignment horizontal="left" vertical="center" wrapText="1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8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975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58785010"/>
        <c:axId val="59303043"/>
      </c:barChart>
      <c:catAx>
        <c:axId val="5878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03043"/>
        <c:crosses val="autoZero"/>
        <c:auto val="1"/>
        <c:lblOffset val="100"/>
        <c:noMultiLvlLbl val="0"/>
      </c:catAx>
      <c:valAx>
        <c:axId val="59303043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878501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675"/>
          <c:y val="0.923"/>
          <c:w val="0.69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1"/>
          <c:w val="0.96625"/>
          <c:h val="0.8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'GB2'!$K$11:$V$11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'GB2'!$K$12:$V$12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'GB2'!$K$13:$V$13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'GB2'!$K$14:$V$14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'GB2'!$K$15:$V$15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'GB2'!$K$16:$V$16</c:f>
              <c:numCache/>
            </c:numRef>
          </c:val>
        </c:ser>
        <c:overlap val="100"/>
        <c:gapWidth val="50"/>
        <c:axId val="63965340"/>
        <c:axId val="38817149"/>
      </c:barChart>
      <c:catAx>
        <c:axId val="63965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17149"/>
        <c:crosses val="autoZero"/>
        <c:auto val="1"/>
        <c:lblOffset val="100"/>
        <c:noMultiLvlLbl val="0"/>
      </c:catAx>
      <c:valAx>
        <c:axId val="38817149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6396534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79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'GB3'!$K$13:$V$13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'GB3'!$K$14:$V$14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'GB3'!$K$15:$V$15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'GB3'!$K$16:$V$16</c:f>
              <c:numCache/>
            </c:numRef>
          </c:val>
        </c:ser>
        <c:overlap val="100"/>
        <c:gapWidth val="50"/>
        <c:axId val="13810022"/>
        <c:axId val="57181335"/>
      </c:barChart>
      <c:catAx>
        <c:axId val="1381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81335"/>
        <c:crosses val="autoZero"/>
        <c:auto val="1"/>
        <c:lblOffset val="100"/>
        <c:noMultiLvlLbl val="0"/>
      </c:catAx>
      <c:valAx>
        <c:axId val="57181335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13810022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65"/>
          <c:y val="0.92175"/>
          <c:w val="0.646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175"/>
          <c:w val="0.93225"/>
          <c:h val="0.85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'GB4'!$L$12:$L$23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'GB4'!$M$12:$M$23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'GB4'!$N$12:$N$23</c:f>
              <c:numCache/>
            </c:numRef>
          </c:val>
        </c:ser>
        <c:gapWidth val="60"/>
        <c:axId val="44869968"/>
        <c:axId val="1176529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'GB4'!$K$12:$K$23</c:f>
              <c:numCache/>
            </c:numRef>
          </c:val>
          <c:smooth val="0"/>
        </c:ser>
        <c:axId val="44869968"/>
        <c:axId val="1176529"/>
      </c:line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529"/>
        <c:crosses val="autoZero"/>
        <c:auto val="1"/>
        <c:lblOffset val="100"/>
        <c:noMultiLvlLbl val="0"/>
      </c:catAx>
      <c:valAx>
        <c:axId val="117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6996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08"/>
          <c:y val="0.942"/>
          <c:w val="0.41725"/>
          <c:h val="0.05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Průměrný počet žáků na třídu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25"/>
          <c:w val="0.93425"/>
          <c:h val="0.84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'GB4'!$R$12:$R$23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0.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'GB4'!$S$12:$S$23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'GB4'!$T$12:$T$23</c:f>
              <c:numCache/>
            </c:numRef>
          </c:val>
        </c:ser>
        <c:gapWidth val="60"/>
        <c:axId val="10588762"/>
        <c:axId val="28189995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'GB4'!$Q$12:$Q$23</c:f>
              <c:numCache/>
            </c:numRef>
          </c:val>
          <c:smooth val="0"/>
        </c:ser>
        <c:axId val="10588762"/>
        <c:axId val="28189995"/>
      </c:line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995"/>
        <c:crosses val="autoZero"/>
        <c:auto val="1"/>
        <c:lblOffset val="100"/>
        <c:noMultiLvlLbl val="0"/>
      </c:catAx>
      <c:valAx>
        <c:axId val="2818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58876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225"/>
          <c:y val="0.94525"/>
          <c:w val="0.542"/>
          <c:h val="0.0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225"/>
          <c:w val="0.9635"/>
          <c:h val="0.8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'GB5'!$K$11:$V$11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'GB5'!$K$12:$V$12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'GB5'!$K$13:$V$13</c:f>
              <c:numCache/>
            </c:numRef>
          </c:val>
        </c:ser>
        <c:overlap val="100"/>
        <c:gapWidth val="50"/>
        <c:axId val="52383364"/>
        <c:axId val="1688229"/>
      </c:barChart>
      <c:catAx>
        <c:axId val="5238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8229"/>
        <c:crosses val="autoZero"/>
        <c:auto val="1"/>
        <c:lblOffset val="100"/>
        <c:noMultiLvlLbl val="0"/>
      </c:catAx>
      <c:valAx>
        <c:axId val="1688229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2383364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95"/>
          <c:y val="0.933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635"/>
          <c:w val="0.9045"/>
          <c:h val="0.81675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'GB6'!$K$13:$V$13</c:f>
              <c:numCache/>
            </c:numRef>
          </c:val>
        </c:ser>
        <c:axId val="15194062"/>
        <c:axId val="2528831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'GB6'!$K$12:$V$12</c:f>
              <c:numCache/>
            </c:numRef>
          </c:val>
        </c:ser>
        <c:axId val="15194062"/>
        <c:axId val="2528831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'GB6'!$K$11:$V$11</c:f>
              <c:numCache/>
            </c:numRef>
          </c:cat>
          <c:val>
            <c:numRef>
              <c:f>'GB6'!$K$14:$V$14</c:f>
              <c:numCache/>
            </c:numRef>
          </c:val>
          <c:smooth val="0"/>
        </c:ser>
        <c:axId val="22759480"/>
        <c:axId val="3508729"/>
      </c:line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8831"/>
        <c:crossesAt val="4000"/>
        <c:auto val="0"/>
        <c:lblOffset val="100"/>
        <c:noMultiLvlLbl val="0"/>
      </c:catAx>
      <c:valAx>
        <c:axId val="2528831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5194062"/>
        <c:crossesAt val="1"/>
        <c:crossBetween val="between"/>
        <c:dispUnits/>
        <c:majorUnit val="4000"/>
      </c:valAx>
      <c:catAx>
        <c:axId val="22759480"/>
        <c:scaling>
          <c:orientation val="minMax"/>
        </c:scaling>
        <c:axPos val="b"/>
        <c:delete val="1"/>
        <c:majorTickMark val="in"/>
        <c:minorTickMark val="none"/>
        <c:tickLblPos val="nextTo"/>
        <c:crossAx val="3508729"/>
        <c:crossesAt val="4"/>
        <c:auto val="0"/>
        <c:lblOffset val="100"/>
        <c:noMultiLvlLbl val="0"/>
      </c:catAx>
      <c:valAx>
        <c:axId val="3508729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2759480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25"/>
          <c:w val="0.327"/>
          <c:h val="0.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35"/>
          <c:w val="0.90825"/>
          <c:h val="0.820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'GB6'!$K$19:$V$19</c:f>
              <c:numCache/>
            </c:numRef>
          </c:val>
        </c:ser>
        <c:axId val="31578562"/>
        <c:axId val="15771603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'GB6'!$K$18:$V$18</c:f>
              <c:numCache/>
            </c:numRef>
          </c:val>
        </c:ser>
        <c:axId val="31578562"/>
        <c:axId val="15771603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'GB6'!$K$17:$V$17</c:f>
              <c:numCache/>
            </c:numRef>
          </c:cat>
          <c:val>
            <c:numRef>
              <c:f>'GB6'!$K$20:$V$20</c:f>
              <c:numCache/>
            </c:numRef>
          </c:val>
          <c:smooth val="0"/>
        </c:ser>
        <c:axId val="7726700"/>
        <c:axId val="2431437"/>
      </c:line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1603"/>
        <c:crossesAt val="4000"/>
        <c:auto val="0"/>
        <c:lblOffset val="100"/>
        <c:noMultiLvlLbl val="0"/>
      </c:catAx>
      <c:valAx>
        <c:axId val="15771603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578562"/>
        <c:crossesAt val="1"/>
        <c:crossBetween val="between"/>
        <c:dispUnits/>
        <c:majorUnit val="4000"/>
      </c:valAx>
      <c:catAx>
        <c:axId val="7726700"/>
        <c:scaling>
          <c:orientation val="minMax"/>
        </c:scaling>
        <c:axPos val="b"/>
        <c:delete val="1"/>
        <c:majorTickMark val="in"/>
        <c:minorTickMark val="none"/>
        <c:tickLblPos val="nextTo"/>
        <c:crossAx val="2431437"/>
        <c:crossesAt val="4"/>
        <c:auto val="0"/>
        <c:lblOffset val="100"/>
        <c:noMultiLvlLbl val="0"/>
      </c:catAx>
      <c:valAx>
        <c:axId val="2431437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7726700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927"/>
          <c:w val="0.326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628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467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267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667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067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867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267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667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067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467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867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267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Box 52"/>
        <xdr:cNvSpPr txBox="1">
          <a:spLocks noChangeArrowheads="1"/>
        </xdr:cNvSpPr>
      </xdr:nvSpPr>
      <xdr:spPr>
        <a:xfrm>
          <a:off x="6934200" y="8667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028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54"/>
        <xdr:cNvSpPr txBox="1">
          <a:spLocks noChangeArrowheads="1"/>
        </xdr:cNvSpPr>
      </xdr:nvSpPr>
      <xdr:spPr>
        <a:xfrm>
          <a:off x="6934200" y="929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Box 55"/>
        <xdr:cNvSpPr txBox="1">
          <a:spLocks noChangeArrowheads="1"/>
        </xdr:cNvSpPr>
      </xdr:nvSpPr>
      <xdr:spPr>
        <a:xfrm>
          <a:off x="6934200" y="9696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Box 56"/>
        <xdr:cNvSpPr txBox="1">
          <a:spLocks noChangeArrowheads="1"/>
        </xdr:cNvSpPr>
      </xdr:nvSpPr>
      <xdr:spPr>
        <a:xfrm>
          <a:off x="6934200" y="10096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Box 57"/>
        <xdr:cNvSpPr txBox="1">
          <a:spLocks noChangeArrowheads="1"/>
        </xdr:cNvSpPr>
      </xdr:nvSpPr>
      <xdr:spPr>
        <a:xfrm>
          <a:off x="6934200" y="10496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Box 58"/>
        <xdr:cNvSpPr txBox="1">
          <a:spLocks noChangeArrowheads="1"/>
        </xdr:cNvSpPr>
      </xdr:nvSpPr>
      <xdr:spPr>
        <a:xfrm>
          <a:off x="6934200" y="10896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Box 59"/>
        <xdr:cNvSpPr txBox="1">
          <a:spLocks noChangeArrowheads="1"/>
        </xdr:cNvSpPr>
      </xdr:nvSpPr>
      <xdr:spPr>
        <a:xfrm>
          <a:off x="6934200" y="112966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66675</xdr:rowOff>
    </xdr:from>
    <xdr:to>
      <xdr:col>21</xdr:col>
      <xdr:colOff>762000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52400" y="58102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85725</xdr:rowOff>
    </xdr:from>
    <xdr:to>
      <xdr:col>21</xdr:col>
      <xdr:colOff>762000</xdr:colOff>
      <xdr:row>31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00050"/>
          <a:ext cx="112680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904875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61925" y="447675"/>
        <a:ext cx="12172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66675</xdr:colOff>
      <xdr:row>4</xdr:row>
      <xdr:rowOff>133350</xdr:rowOff>
    </xdr:from>
    <xdr:to>
      <xdr:col>22</xdr:col>
      <xdr:colOff>9525</xdr:colOff>
      <xdr:row>32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47675"/>
          <a:ext cx="121539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161925</xdr:rowOff>
    </xdr:from>
    <xdr:to>
      <xdr:col>22</xdr:col>
      <xdr:colOff>9525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33350" y="476250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123825</xdr:rowOff>
    </xdr:from>
    <xdr:to>
      <xdr:col>22</xdr:col>
      <xdr:colOff>38100</xdr:colOff>
      <xdr:row>31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38150"/>
          <a:ext cx="121634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20</xdr:col>
      <xdr:colOff>9525</xdr:colOff>
      <xdr:row>48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85725" y="514350"/>
          <a:ext cx="8639175" cy="741997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114300</xdr:colOff>
      <xdr:row>5</xdr:row>
      <xdr:rowOff>9525</xdr:rowOff>
    </xdr:from>
    <xdr:to>
      <xdr:col>20</xdr:col>
      <xdr:colOff>0</xdr:colOff>
      <xdr:row>48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23875"/>
          <a:ext cx="8601075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123825</xdr:rowOff>
    </xdr:from>
    <xdr:to>
      <xdr:col>21</xdr:col>
      <xdr:colOff>904875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04775" y="438150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104775</xdr:rowOff>
    </xdr:from>
    <xdr:to>
      <xdr:col>21</xdr:col>
      <xdr:colOff>733425</xdr:colOff>
      <xdr:row>31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19100"/>
          <a:ext cx="120777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95250</xdr:rowOff>
    </xdr:from>
    <xdr:to>
      <xdr:col>22</xdr:col>
      <xdr:colOff>9525</xdr:colOff>
      <xdr:row>37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142875" y="609600"/>
          <a:ext cx="9315450" cy="5591175"/>
          <a:chOff x="13" y="64"/>
          <a:chExt cx="852" cy="58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" y="64"/>
          <a:ext cx="850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354"/>
          <a:ext cx="851" cy="2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9525</xdr:colOff>
      <xdr:row>5</xdr:row>
      <xdr:rowOff>76200</xdr:rowOff>
    </xdr:from>
    <xdr:to>
      <xdr:col>22</xdr:col>
      <xdr:colOff>0</xdr:colOff>
      <xdr:row>38</xdr:row>
      <xdr:rowOff>161925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90550"/>
          <a:ext cx="930592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F49" sqref="F4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131</v>
      </c>
      <c r="E4" s="5"/>
      <c r="F4" s="5"/>
      <c r="G4" s="5"/>
      <c r="H4" s="5"/>
    </row>
    <row r="5" spans="3:8" s="4" customFormat="1" ht="36" customHeight="1">
      <c r="C5" s="3"/>
      <c r="D5" s="7" t="s">
        <v>20</v>
      </c>
      <c r="E5" s="7"/>
      <c r="F5" s="7"/>
      <c r="G5" s="7"/>
      <c r="H5" s="7"/>
    </row>
    <row r="6" spans="5:9" s="4" customFormat="1" ht="18" customHeight="1">
      <c r="E6" s="4" t="s">
        <v>19</v>
      </c>
      <c r="H6" s="3"/>
      <c r="I6" s="3"/>
    </row>
    <row r="7" spans="4:10" s="4" customFormat="1" ht="18" customHeight="1">
      <c r="D7" s="8" t="s">
        <v>5</v>
      </c>
      <c r="E7" s="9"/>
      <c r="F7" s="9" t="s">
        <v>244</v>
      </c>
      <c r="H7" s="6"/>
      <c r="I7" s="3"/>
      <c r="J7" s="426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6</v>
      </c>
      <c r="E9" s="9"/>
      <c r="F9" s="11" t="str">
        <f>'B5.2.1'!H4&amp;" "&amp;'B5.2.1'!D5</f>
        <v>SŠ obory odpovídající gymnáziím – školy ve školním roce 2004/05 až 2014/15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18" customHeight="1">
      <c r="D11" s="8" t="s">
        <v>159</v>
      </c>
      <c r="E11" s="9"/>
      <c r="F11" s="11" t="str">
        <f>'B5.2.2'!H4&amp;" "&amp;'B5.2.2'!D5</f>
        <v>SŠ obory odpovídající gymnáziím – školy  ve školním roce 2004/05 až 2014/15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7</v>
      </c>
      <c r="E13" s="9"/>
      <c r="F13" s="11" t="str">
        <f>'B5.2.3'!H4&amp;" "&amp;'B5.2.3'!D5</f>
        <v>SŠ obory odpovídající gymnáziím – školy  ve školním roce 2004/05 až 2014/15 – podle formy a 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160</v>
      </c>
      <c r="E15" s="9"/>
      <c r="F15" s="11" t="str">
        <f>'B5.2.4'!H4&amp;" "&amp;'B5.2.4'!D5</f>
        <v>SŠ obory odpovídající gymnáziím, denní forma vzdělávání – třídy  ve školním roce 2004/05 až 2014/15 – podle zřizovatele a délky vzdělávání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8</v>
      </c>
      <c r="E17" s="9"/>
      <c r="F17" s="11" t="str">
        <f>'B5.2.6'!H4&amp;" "&amp;'B5.2.6'!D5</f>
        <v>SŠ obory odpovídající gymnáziím – žáci, nově přijatí a absolventi  ve školním roce 2004/05 až 2014/15 – podle zřizovatele a délky vzdělávání 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9</v>
      </c>
      <c r="E19" s="9"/>
      <c r="F19" s="11" t="str">
        <f>'B5.2.6'!H4&amp;" "&amp;'B5.2.6'!D5</f>
        <v>SŠ obory odpovídající gymnáziím – žáci, nově přijatí a absolventi  ve školním roce 2004/05 až 2014/15 – podle zřizovatele a délky vzdělávání 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10</v>
      </c>
      <c r="E21" s="9"/>
      <c r="F21" s="11" t="str">
        <f>'B5.2.7'!H4&amp;" "&amp;'B5.2.7'!D5</f>
        <v>SŠ obory odpovídající gymnáziím – dívky, nově přijaté a absolventky ve školním roce 2004/05 až 2014/15 – podle zřizovatele a délky vzdělávání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11</v>
      </c>
      <c r="E23" s="9"/>
      <c r="F23" s="11" t="str">
        <f>'B5.2.8'!H4&amp;" "&amp;'B5.2.8'!D5</f>
        <v>SŠ obory odpovídající gymnáziím, denní vzdělávání – žáci, nově přijatí  a absolventi ve školním roce 2004/05 až 2014/15 – podle zřizovatele a délky vzdělávání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12</v>
      </c>
      <c r="E25" s="9"/>
      <c r="F25" s="11" t="str">
        <f>'B5.2.9'!H4&amp;" "&amp;'B5.2.9'!D5</f>
        <v>SŠ obory odpovídající gymnáziím, ostatní formy vzdělávání – žáci, nově přijatí a absolventi ve školním roce 2004/05 až 2014/15 – podle zřizovatele a délky vzdělávání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161</v>
      </c>
      <c r="E27" s="9"/>
      <c r="F27" s="11" t="str">
        <f>'B5.2.10'!H4&amp;" "&amp;'B5.2.10'!D5</f>
        <v>SŠ obory odpovídající gymnáziím – počet podaných přihlášek v 1. kole přijímacího  řízení do denní formy vzdělávání ve školním roce 2004/05 až 2014/15 – podle zřizovatele a délky vzdělávání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13</v>
      </c>
      <c r="E29" s="9"/>
      <c r="F29" s="11" t="str">
        <f>'B5.2.11'!H4&amp;" "&amp;'B5.2.11'!D5</f>
        <v>SŠ obory odpovídající gymnáziím – počet přijatých přihlášek v 1. kole přijímacího   řízení do denní formy vzdělávání ve školním roce 2004/05 až 2014/15 – podle zřizovatele a délky vzdělávání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14</v>
      </c>
      <c r="E31" s="9"/>
      <c r="F31" s="11" t="str">
        <f>'B5.2.12'!H4&amp;" "&amp;'B5.2.12'!D5</f>
        <v>SŠ obory odpovídající gymnáziím – úspěšnost přihlášených v 1. kole přijímacího  řízení do denní formy vzdělávání ve školním roce 2004/05 až 2014/15 – podle zřizovatele a délky vzdělávání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15</v>
      </c>
      <c r="E33" s="9"/>
      <c r="F33" s="11" t="str">
        <f>'B5.2.13'!H4&amp;" "&amp;'B5.2.13'!D5</f>
        <v>SŠ obory odpovídající gymnáziím, denní forma vzdělávání – žáci ve školním roce 2004/05 až 2014/15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162</v>
      </c>
      <c r="E35" s="9" t="s">
        <v>122</v>
      </c>
      <c r="F35" s="11" t="str">
        <f>'B5.2.14'!H4&amp;" "&amp;'B5.2.14'!D5</f>
        <v>SŠ obory odpovídající gymnáziím, čtyřletá denní forma vzdělávání – nově přijatí ve školním roce 2004/05 až 2014/15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16</v>
      </c>
      <c r="E37" s="9"/>
      <c r="F37" s="11" t="str">
        <f>'B5.2.15'!H4&amp;" "&amp;'B5.2.15'!D5</f>
        <v>SŠ obory odpovídající gymnáziím, víceleté vzdělávání – nově přijatí ve školním roce 2004/05 až 2014/15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17</v>
      </c>
      <c r="E39" s="9"/>
      <c r="F39" s="11" t="str">
        <f>'B5.2.16'!H4&amp;" "&amp;'B5.2.16'!D5</f>
        <v>SŠ obory odpovídající gymnáziím, denní forma vzdělávání – absolventi ve školním roce 2004/05 až 2014/15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18</v>
      </c>
      <c r="E41" s="9"/>
      <c r="F41" s="11" t="str">
        <f>'B5.2.17'!H4&amp;" "&amp;'B5.2.17'!D5</f>
        <v>Gymnázia a sportovní školy – výdaje na gymnázia a sportovní školy v letech 2004 až 2014 (bez škol pro žáky se SVP)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163</v>
      </c>
      <c r="E43" s="9"/>
      <c r="F43" s="11" t="str">
        <f>'B5.2.18'!H4&amp;" "&amp;'B5.2.18'!D5</f>
        <v>Gymnázia a školy s rozšířenou výukou sportovního zaměření – přepočtené počty zaměstnanců v letech 2004 až 2014 (bez škol pro žáky se SVP)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183</v>
      </c>
      <c r="E45" s="9"/>
      <c r="F45" s="11" t="str">
        <f>'B5.2.19'!$H$4&amp;" "&amp;'B5.2.19'!$D$5</f>
        <v>Gymnázia a školy s rozšířenou výukou sportovního zaměření – průměrné měsíční mzdy zaměstnanců v letech 2004 až 2014 (bez škol pro žáky se SVP)</v>
      </c>
      <c r="H45" s="6"/>
      <c r="I45" s="3"/>
      <c r="J45" s="10"/>
    </row>
    <row r="46" spans="5:8" ht="18" customHeight="1">
      <c r="E46" s="391" t="s">
        <v>201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202</v>
      </c>
      <c r="E48" s="9"/>
      <c r="F48" s="11" t="str">
        <f>'GB1'!$H$4</f>
        <v>Obory gymnázií, denní forma vzdělávání – struktura škol ve školním roce 2004/05 až 2014/15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25.5" customHeight="1">
      <c r="D50" s="8" t="s">
        <v>203</v>
      </c>
      <c r="E50" s="9"/>
      <c r="F50" s="11" t="str">
        <f>'GB2'!$H$4&amp;" "&amp;'GB2'!$D$5</f>
        <v>Obory čtyřletých gymnázií, denní forma vzdělávání – struktura škol ve školním roce 2004/05 až 2014/15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25.5" customHeight="1">
      <c r="D52" s="8" t="s">
        <v>204</v>
      </c>
      <c r="E52" s="9"/>
      <c r="F52" s="11" t="str">
        <f>'GB3'!$H$4&amp;" "&amp;'GB3'!$D$5</f>
        <v>Obory víceletých gymnázií, denní forma vzdělávání – struktura škol ve školním roce 2004/05 až 2014/15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205</v>
      </c>
      <c r="E54" s="9"/>
      <c r="F54" s="11" t="str">
        <f>'GB4'!$H$4&amp;" "&amp;'GB4'!$D$5</f>
        <v>Obory gymnázií, denní forma vzdělávání – poměrové ukazatele podle zřizovatele  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206</v>
      </c>
      <c r="E56" s="9"/>
      <c r="F56" s="11" t="str">
        <f>'GB5'!$H$4&amp;" "&amp;'GB5'!$D$5</f>
        <v>Obory gymnázií – struktura nově přijatých do 1. ročníku ve školním roce 2004/05 až 2014/15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207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2004 až 2014 (bez škol pro žáky se SVP)</v>
      </c>
      <c r="H58" s="6"/>
      <c r="I58" s="3"/>
      <c r="J58" s="10"/>
    </row>
    <row r="59" ht="18" customHeight="1">
      <c r="H59" s="390"/>
    </row>
  </sheetData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G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120</v>
      </c>
      <c r="E4" s="75"/>
      <c r="F4" s="75"/>
      <c r="G4" s="75"/>
      <c r="H4" s="21" t="s">
        <v>89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3" t="s">
        <v>276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77" t="s">
        <v>132</v>
      </c>
      <c r="P7" s="477" t="s">
        <v>180</v>
      </c>
      <c r="Q7" s="477" t="s">
        <v>199</v>
      </c>
      <c r="R7" s="477" t="s">
        <v>239</v>
      </c>
      <c r="S7" s="477" t="s">
        <v>247</v>
      </c>
      <c r="T7" s="477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78"/>
      <c r="P8" s="478"/>
      <c r="Q8" s="478"/>
      <c r="R8" s="478"/>
      <c r="S8" s="478"/>
      <c r="T8" s="478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78"/>
      <c r="P9" s="478"/>
      <c r="Q9" s="478"/>
      <c r="R9" s="478"/>
      <c r="S9" s="478"/>
      <c r="T9" s="478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78"/>
      <c r="P10" s="478"/>
      <c r="Q10" s="478"/>
      <c r="R10" s="478"/>
      <c r="S10" s="478"/>
      <c r="T10" s="478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2"/>
    </row>
    <row r="13" spans="3:33" ht="12.75">
      <c r="C13" s="26"/>
      <c r="D13" s="20"/>
      <c r="E13" s="101" t="s">
        <v>23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3">
        <v>949</v>
      </c>
      <c r="Q13" s="275">
        <v>909</v>
      </c>
      <c r="R13" s="275">
        <v>623</v>
      </c>
      <c r="S13" s="333">
        <v>628</v>
      </c>
      <c r="T13" s="333">
        <v>527</v>
      </c>
      <c r="U13" s="276">
        <v>461</v>
      </c>
      <c r="AB13" s="260"/>
      <c r="AC13" s="260"/>
      <c r="AD13" s="260"/>
      <c r="AE13" s="260"/>
      <c r="AF13" s="260"/>
      <c r="AG13" s="260"/>
    </row>
    <row r="14" spans="3:3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4">
        <v>949</v>
      </c>
      <c r="Q14" s="287">
        <v>909</v>
      </c>
      <c r="R14" s="287">
        <v>623</v>
      </c>
      <c r="S14" s="334">
        <v>628</v>
      </c>
      <c r="T14" s="334">
        <v>527</v>
      </c>
      <c r="U14" s="288">
        <v>461</v>
      </c>
      <c r="AB14" s="260"/>
      <c r="AC14" s="260"/>
      <c r="AD14" s="260"/>
      <c r="AE14" s="260"/>
      <c r="AF14" s="260"/>
      <c r="AG14" s="260"/>
    </row>
    <row r="15" spans="3:33" ht="12.75">
      <c r="C15" s="26"/>
      <c r="D15" s="45"/>
      <c r="E15" s="504"/>
      <c r="F15" s="113" t="s">
        <v>194</v>
      </c>
      <c r="G15" s="40"/>
      <c r="H15" s="41"/>
      <c r="I15" s="42"/>
      <c r="J15" s="277" t="s">
        <v>27</v>
      </c>
      <c r="K15" s="277" t="s">
        <v>27</v>
      </c>
      <c r="L15" s="277" t="s">
        <v>27</v>
      </c>
      <c r="M15" s="277" t="s">
        <v>27</v>
      </c>
      <c r="N15" s="277" t="s">
        <v>27</v>
      </c>
      <c r="O15" s="277" t="s">
        <v>27</v>
      </c>
      <c r="P15" s="335" t="s">
        <v>27</v>
      </c>
      <c r="Q15" s="277" t="s">
        <v>27</v>
      </c>
      <c r="R15" s="277" t="s">
        <v>27</v>
      </c>
      <c r="S15" s="335" t="s">
        <v>27</v>
      </c>
      <c r="T15" s="335" t="s">
        <v>27</v>
      </c>
      <c r="U15" s="278" t="s">
        <v>27</v>
      </c>
      <c r="AB15" s="260"/>
      <c r="AC15" s="260"/>
      <c r="AD15" s="260"/>
      <c r="AE15" s="260"/>
      <c r="AF15" s="260"/>
      <c r="AG15" s="260"/>
    </row>
    <row r="16" spans="3:33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 t="s">
        <v>27</v>
      </c>
      <c r="K16" s="279" t="s">
        <v>27</v>
      </c>
      <c r="L16" s="279" t="s">
        <v>27</v>
      </c>
      <c r="M16" s="279" t="s">
        <v>27</v>
      </c>
      <c r="N16" s="279" t="s">
        <v>27</v>
      </c>
      <c r="O16" s="279" t="s">
        <v>27</v>
      </c>
      <c r="P16" s="336" t="s">
        <v>27</v>
      </c>
      <c r="Q16" s="279" t="s">
        <v>27</v>
      </c>
      <c r="R16" s="279" t="s">
        <v>27</v>
      </c>
      <c r="S16" s="336" t="s">
        <v>27</v>
      </c>
      <c r="T16" s="336" t="s">
        <v>27</v>
      </c>
      <c r="U16" s="280" t="s">
        <v>27</v>
      </c>
      <c r="AB16" s="260"/>
      <c r="AC16" s="260"/>
      <c r="AD16" s="260"/>
      <c r="AE16" s="260"/>
      <c r="AF16" s="260"/>
      <c r="AG16" s="260"/>
    </row>
    <row r="17" spans="3:33" ht="12.75" customHeight="1" thickBot="1">
      <c r="C17" s="26"/>
      <c r="D17" s="45"/>
      <c r="E17" s="504"/>
      <c r="F17" s="506"/>
      <c r="G17" s="52" t="s">
        <v>88</v>
      </c>
      <c r="H17" s="53"/>
      <c r="I17" s="54"/>
      <c r="J17" s="281" t="s">
        <v>27</v>
      </c>
      <c r="K17" s="281" t="s">
        <v>27</v>
      </c>
      <c r="L17" s="281" t="s">
        <v>27</v>
      </c>
      <c r="M17" s="281" t="s">
        <v>27</v>
      </c>
      <c r="N17" s="281" t="s">
        <v>27</v>
      </c>
      <c r="O17" s="281" t="s">
        <v>27</v>
      </c>
      <c r="P17" s="337" t="s">
        <v>27</v>
      </c>
      <c r="Q17" s="281" t="s">
        <v>27</v>
      </c>
      <c r="R17" s="281" t="s">
        <v>27</v>
      </c>
      <c r="S17" s="337" t="s">
        <v>27</v>
      </c>
      <c r="T17" s="337" t="s">
        <v>27</v>
      </c>
      <c r="U17" s="282" t="s">
        <v>27</v>
      </c>
      <c r="AB17" s="260"/>
      <c r="AC17" s="260"/>
      <c r="AD17" s="260"/>
      <c r="AE17" s="260"/>
      <c r="AF17" s="260"/>
      <c r="AG17" s="260"/>
    </row>
    <row r="18" spans="3:33" ht="12.75">
      <c r="C18" s="26"/>
      <c r="D18" s="20"/>
      <c r="E18" s="101" t="s">
        <v>148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3">
        <v>425</v>
      </c>
      <c r="Q18" s="275">
        <v>410</v>
      </c>
      <c r="R18" s="275">
        <v>220</v>
      </c>
      <c r="S18" s="333">
        <v>262</v>
      </c>
      <c r="T18" s="333">
        <v>304</v>
      </c>
      <c r="U18" s="276">
        <v>263</v>
      </c>
      <c r="AB18" s="260"/>
      <c r="AC18" s="260"/>
      <c r="AD18" s="260"/>
      <c r="AE18" s="260"/>
      <c r="AF18" s="260"/>
      <c r="AG18" s="260"/>
    </row>
    <row r="19" spans="3:3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4">
        <v>425</v>
      </c>
      <c r="Q19" s="287">
        <v>410</v>
      </c>
      <c r="R19" s="287">
        <v>220</v>
      </c>
      <c r="S19" s="334">
        <v>262</v>
      </c>
      <c r="T19" s="334">
        <v>304</v>
      </c>
      <c r="U19" s="288">
        <v>263</v>
      </c>
      <c r="AB19" s="260"/>
      <c r="AC19" s="260"/>
      <c r="AD19" s="260"/>
      <c r="AE19" s="260"/>
      <c r="AF19" s="260"/>
      <c r="AG19" s="260"/>
    </row>
    <row r="20" spans="3:33" ht="12.75">
      <c r="C20" s="26"/>
      <c r="D20" s="45"/>
      <c r="E20" s="504"/>
      <c r="F20" s="113" t="s">
        <v>194</v>
      </c>
      <c r="G20" s="40"/>
      <c r="H20" s="41"/>
      <c r="I20" s="42"/>
      <c r="J20" s="277" t="s">
        <v>27</v>
      </c>
      <c r="K20" s="277" t="s">
        <v>27</v>
      </c>
      <c r="L20" s="277" t="s">
        <v>27</v>
      </c>
      <c r="M20" s="277" t="s">
        <v>27</v>
      </c>
      <c r="N20" s="277" t="s">
        <v>27</v>
      </c>
      <c r="O20" s="277" t="s">
        <v>27</v>
      </c>
      <c r="P20" s="335" t="s">
        <v>27</v>
      </c>
      <c r="Q20" s="277" t="s">
        <v>27</v>
      </c>
      <c r="R20" s="277" t="s">
        <v>27</v>
      </c>
      <c r="S20" s="335" t="s">
        <v>27</v>
      </c>
      <c r="T20" s="335" t="s">
        <v>27</v>
      </c>
      <c r="U20" s="278" t="s">
        <v>27</v>
      </c>
      <c r="AB20" s="260"/>
      <c r="AC20" s="260"/>
      <c r="AD20" s="260"/>
      <c r="AE20" s="260"/>
      <c r="AF20" s="260"/>
      <c r="AG20" s="260"/>
    </row>
    <row r="21" spans="3:33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 t="s">
        <v>27</v>
      </c>
      <c r="K21" s="279" t="s">
        <v>27</v>
      </c>
      <c r="L21" s="279" t="s">
        <v>27</v>
      </c>
      <c r="M21" s="279" t="s">
        <v>27</v>
      </c>
      <c r="N21" s="279" t="s">
        <v>27</v>
      </c>
      <c r="O21" s="279" t="s">
        <v>27</v>
      </c>
      <c r="P21" s="336" t="s">
        <v>27</v>
      </c>
      <c r="Q21" s="279" t="s">
        <v>27</v>
      </c>
      <c r="R21" s="279" t="s">
        <v>27</v>
      </c>
      <c r="S21" s="336" t="s">
        <v>27</v>
      </c>
      <c r="T21" s="336" t="s">
        <v>27</v>
      </c>
      <c r="U21" s="280" t="s">
        <v>27</v>
      </c>
      <c r="AB21" s="260"/>
      <c r="AC21" s="260"/>
      <c r="AD21" s="260"/>
      <c r="AE21" s="260"/>
      <c r="AF21" s="260"/>
      <c r="AG21" s="260"/>
    </row>
    <row r="22" spans="3:33" ht="12.75" customHeight="1" thickBot="1">
      <c r="C22" s="26"/>
      <c r="D22" s="45"/>
      <c r="E22" s="504"/>
      <c r="F22" s="506"/>
      <c r="G22" s="52" t="s">
        <v>88</v>
      </c>
      <c r="H22" s="53"/>
      <c r="I22" s="54"/>
      <c r="J22" s="281" t="s">
        <v>27</v>
      </c>
      <c r="K22" s="281" t="s">
        <v>27</v>
      </c>
      <c r="L22" s="281" t="s">
        <v>27</v>
      </c>
      <c r="M22" s="281" t="s">
        <v>27</v>
      </c>
      <c r="N22" s="281" t="s">
        <v>27</v>
      </c>
      <c r="O22" s="281" t="s">
        <v>27</v>
      </c>
      <c r="P22" s="337" t="s">
        <v>27</v>
      </c>
      <c r="Q22" s="281" t="s">
        <v>27</v>
      </c>
      <c r="R22" s="281" t="s">
        <v>27</v>
      </c>
      <c r="S22" s="337" t="s">
        <v>27</v>
      </c>
      <c r="T22" s="337" t="s">
        <v>27</v>
      </c>
      <c r="U22" s="282" t="s">
        <v>27</v>
      </c>
      <c r="AB22" s="260"/>
      <c r="AC22" s="260"/>
      <c r="AD22" s="260"/>
      <c r="AE22" s="260"/>
      <c r="AF22" s="260"/>
      <c r="AG22" s="260"/>
    </row>
    <row r="23" spans="3:33" ht="12.75">
      <c r="C23" s="26"/>
      <c r="D23" s="33"/>
      <c r="E23" s="101" t="s">
        <v>255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3">
        <v>479</v>
      </c>
      <c r="Q23" s="275">
        <v>450</v>
      </c>
      <c r="R23" s="275">
        <v>354</v>
      </c>
      <c r="S23" s="333">
        <v>322</v>
      </c>
      <c r="T23" s="333">
        <v>190</v>
      </c>
      <c r="U23" s="276">
        <v>164</v>
      </c>
      <c r="AB23" s="260"/>
      <c r="AC23" s="260"/>
      <c r="AD23" s="260"/>
      <c r="AE23" s="260"/>
      <c r="AF23" s="260"/>
      <c r="AG23" s="260"/>
    </row>
    <row r="24" spans="3:3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4">
        <v>479</v>
      </c>
      <c r="Q24" s="287">
        <v>450</v>
      </c>
      <c r="R24" s="287">
        <v>354</v>
      </c>
      <c r="S24" s="334">
        <v>322</v>
      </c>
      <c r="T24" s="334">
        <v>190</v>
      </c>
      <c r="U24" s="288">
        <v>164</v>
      </c>
      <c r="AB24" s="260"/>
      <c r="AC24" s="260"/>
      <c r="AD24" s="260"/>
      <c r="AE24" s="260"/>
      <c r="AF24" s="260"/>
      <c r="AG24" s="260"/>
    </row>
    <row r="25" spans="3:33" ht="12.75">
      <c r="C25" s="26"/>
      <c r="D25" s="45"/>
      <c r="E25" s="504"/>
      <c r="F25" s="113" t="s">
        <v>194</v>
      </c>
      <c r="G25" s="40"/>
      <c r="H25" s="41"/>
      <c r="I25" s="42"/>
      <c r="J25" s="277" t="s">
        <v>27</v>
      </c>
      <c r="K25" s="277" t="s">
        <v>27</v>
      </c>
      <c r="L25" s="277" t="s">
        <v>27</v>
      </c>
      <c r="M25" s="277" t="s">
        <v>27</v>
      </c>
      <c r="N25" s="277" t="s">
        <v>27</v>
      </c>
      <c r="O25" s="277" t="s">
        <v>27</v>
      </c>
      <c r="P25" s="335" t="s">
        <v>27</v>
      </c>
      <c r="Q25" s="277" t="s">
        <v>27</v>
      </c>
      <c r="R25" s="277" t="s">
        <v>27</v>
      </c>
      <c r="S25" s="335" t="s">
        <v>27</v>
      </c>
      <c r="T25" s="335" t="s">
        <v>27</v>
      </c>
      <c r="U25" s="278" t="s">
        <v>27</v>
      </c>
      <c r="AB25" s="260"/>
      <c r="AC25" s="260"/>
      <c r="AD25" s="260"/>
      <c r="AE25" s="260"/>
      <c r="AF25" s="260"/>
      <c r="AG25" s="260"/>
    </row>
    <row r="26" spans="3:33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 t="s">
        <v>27</v>
      </c>
      <c r="K26" s="279" t="s">
        <v>27</v>
      </c>
      <c r="L26" s="279" t="s">
        <v>27</v>
      </c>
      <c r="M26" s="279" t="s">
        <v>27</v>
      </c>
      <c r="N26" s="279" t="s">
        <v>27</v>
      </c>
      <c r="O26" s="279" t="s">
        <v>27</v>
      </c>
      <c r="P26" s="336" t="s">
        <v>27</v>
      </c>
      <c r="Q26" s="279" t="s">
        <v>27</v>
      </c>
      <c r="R26" s="279" t="s">
        <v>27</v>
      </c>
      <c r="S26" s="336" t="s">
        <v>27</v>
      </c>
      <c r="T26" s="336" t="s">
        <v>27</v>
      </c>
      <c r="U26" s="280" t="s">
        <v>27</v>
      </c>
      <c r="AB26" s="260"/>
      <c r="AC26" s="260"/>
      <c r="AD26" s="260"/>
      <c r="AE26" s="260"/>
      <c r="AF26" s="260"/>
      <c r="AG26" s="260"/>
    </row>
    <row r="27" spans="3:33" ht="12.75" customHeight="1" thickBot="1">
      <c r="C27" s="26"/>
      <c r="D27" s="45"/>
      <c r="E27" s="504"/>
      <c r="F27" s="506"/>
      <c r="G27" s="52" t="s">
        <v>88</v>
      </c>
      <c r="H27" s="53"/>
      <c r="I27" s="54"/>
      <c r="J27" s="281" t="s">
        <v>27</v>
      </c>
      <c r="K27" s="281" t="s">
        <v>27</v>
      </c>
      <c r="L27" s="281" t="s">
        <v>27</v>
      </c>
      <c r="M27" s="281" t="s">
        <v>27</v>
      </c>
      <c r="N27" s="281" t="s">
        <v>27</v>
      </c>
      <c r="O27" s="281" t="s">
        <v>27</v>
      </c>
      <c r="P27" s="337" t="s">
        <v>27</v>
      </c>
      <c r="Q27" s="281" t="s">
        <v>27</v>
      </c>
      <c r="R27" s="281" t="s">
        <v>27</v>
      </c>
      <c r="S27" s="337" t="s">
        <v>27</v>
      </c>
      <c r="T27" s="337" t="s">
        <v>27</v>
      </c>
      <c r="U27" s="282" t="s">
        <v>27</v>
      </c>
      <c r="AB27" s="260"/>
      <c r="AC27" s="260"/>
      <c r="AD27" s="260"/>
      <c r="AE27" s="260"/>
      <c r="AF27" s="260"/>
      <c r="AG27" s="260"/>
    </row>
    <row r="28" spans="3:33" ht="12.75">
      <c r="C28" s="26"/>
      <c r="D28" s="33"/>
      <c r="E28" s="101" t="s">
        <v>154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3">
        <v>45</v>
      </c>
      <c r="Q28" s="275">
        <v>49</v>
      </c>
      <c r="R28" s="275">
        <v>49</v>
      </c>
      <c r="S28" s="333">
        <v>44</v>
      </c>
      <c r="T28" s="333">
        <v>33</v>
      </c>
      <c r="U28" s="276">
        <v>34</v>
      </c>
      <c r="AB28" s="260"/>
      <c r="AC28" s="260"/>
      <c r="AD28" s="260"/>
      <c r="AE28" s="260"/>
      <c r="AF28" s="260"/>
      <c r="AG28" s="260"/>
    </row>
    <row r="29" spans="3:3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4">
        <v>45</v>
      </c>
      <c r="Q29" s="287">
        <v>49</v>
      </c>
      <c r="R29" s="287">
        <v>49</v>
      </c>
      <c r="S29" s="334">
        <v>44</v>
      </c>
      <c r="T29" s="334">
        <v>33</v>
      </c>
      <c r="U29" s="288">
        <v>34</v>
      </c>
      <c r="AB29" s="260"/>
      <c r="AC29" s="260"/>
      <c r="AD29" s="260"/>
      <c r="AE29" s="260"/>
      <c r="AF29" s="260"/>
      <c r="AG29" s="260"/>
    </row>
    <row r="30" spans="3:33" ht="12.75">
      <c r="C30" s="26"/>
      <c r="D30" s="45"/>
      <c r="E30" s="504"/>
      <c r="F30" s="40" t="s">
        <v>194</v>
      </c>
      <c r="G30" s="40"/>
      <c r="H30" s="41"/>
      <c r="I30" s="42"/>
      <c r="J30" s="277" t="s">
        <v>27</v>
      </c>
      <c r="K30" s="277" t="s">
        <v>27</v>
      </c>
      <c r="L30" s="277" t="s">
        <v>27</v>
      </c>
      <c r="M30" s="277" t="s">
        <v>27</v>
      </c>
      <c r="N30" s="277" t="s">
        <v>27</v>
      </c>
      <c r="O30" s="277" t="s">
        <v>27</v>
      </c>
      <c r="P30" s="335" t="s">
        <v>27</v>
      </c>
      <c r="Q30" s="277" t="s">
        <v>27</v>
      </c>
      <c r="R30" s="277" t="s">
        <v>27</v>
      </c>
      <c r="S30" s="335" t="s">
        <v>27</v>
      </c>
      <c r="T30" s="335" t="s">
        <v>27</v>
      </c>
      <c r="U30" s="278" t="s">
        <v>27</v>
      </c>
      <c r="AB30" s="260"/>
      <c r="AC30" s="260"/>
      <c r="AD30" s="260"/>
      <c r="AE30" s="260"/>
      <c r="AF30" s="260"/>
      <c r="AG30" s="260"/>
    </row>
    <row r="31" spans="3:33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 t="s">
        <v>27</v>
      </c>
      <c r="K31" s="279" t="s">
        <v>27</v>
      </c>
      <c r="L31" s="279" t="s">
        <v>27</v>
      </c>
      <c r="M31" s="279" t="s">
        <v>27</v>
      </c>
      <c r="N31" s="279" t="s">
        <v>27</v>
      </c>
      <c r="O31" s="279" t="s">
        <v>27</v>
      </c>
      <c r="P31" s="336" t="s">
        <v>27</v>
      </c>
      <c r="Q31" s="279" t="s">
        <v>27</v>
      </c>
      <c r="R31" s="279" t="s">
        <v>27</v>
      </c>
      <c r="S31" s="336" t="s">
        <v>27</v>
      </c>
      <c r="T31" s="336" t="s">
        <v>27</v>
      </c>
      <c r="U31" s="280" t="s">
        <v>27</v>
      </c>
      <c r="AB31" s="260"/>
      <c r="AC31" s="260"/>
      <c r="AD31" s="260"/>
      <c r="AE31" s="260"/>
      <c r="AF31" s="260"/>
      <c r="AG31" s="260"/>
    </row>
    <row r="32" spans="3:33" ht="12.75" customHeight="1" thickBot="1">
      <c r="C32" s="26"/>
      <c r="D32" s="45"/>
      <c r="E32" s="504"/>
      <c r="F32" s="464"/>
      <c r="G32" s="52" t="s">
        <v>88</v>
      </c>
      <c r="H32" s="53"/>
      <c r="I32" s="54"/>
      <c r="J32" s="281" t="s">
        <v>27</v>
      </c>
      <c r="K32" s="281" t="s">
        <v>27</v>
      </c>
      <c r="L32" s="281" t="s">
        <v>27</v>
      </c>
      <c r="M32" s="281" t="s">
        <v>27</v>
      </c>
      <c r="N32" s="281" t="s">
        <v>27</v>
      </c>
      <c r="O32" s="281" t="s">
        <v>27</v>
      </c>
      <c r="P32" s="337" t="s">
        <v>27</v>
      </c>
      <c r="Q32" s="281" t="s">
        <v>27</v>
      </c>
      <c r="R32" s="281" t="s">
        <v>27</v>
      </c>
      <c r="S32" s="337" t="s">
        <v>27</v>
      </c>
      <c r="T32" s="337" t="s">
        <v>27</v>
      </c>
      <c r="U32" s="282" t="s">
        <v>27</v>
      </c>
      <c r="AB32" s="260"/>
      <c r="AC32" s="260"/>
      <c r="AD32" s="260"/>
      <c r="AE32" s="260"/>
      <c r="AF32" s="260"/>
      <c r="AG32" s="260"/>
    </row>
    <row r="33" spans="3:33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1"/>
      <c r="P33" s="283"/>
      <c r="Q33" s="341"/>
      <c r="R33" s="341"/>
      <c r="S33" s="283"/>
      <c r="T33" s="283"/>
      <c r="U33" s="284"/>
      <c r="AB33" s="260"/>
      <c r="AC33" s="260"/>
      <c r="AD33" s="260"/>
      <c r="AE33" s="260"/>
      <c r="AF33" s="260"/>
      <c r="AG33" s="260"/>
    </row>
    <row r="34" spans="3:33" ht="12.75">
      <c r="C34" s="26"/>
      <c r="D34" s="20"/>
      <c r="E34" s="101" t="s">
        <v>23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2">
        <v>286</v>
      </c>
      <c r="P34" s="383">
        <v>221</v>
      </c>
      <c r="Q34" s="342">
        <v>158</v>
      </c>
      <c r="R34" s="275">
        <v>31</v>
      </c>
      <c r="S34" s="333">
        <v>129</v>
      </c>
      <c r="T34" s="333">
        <v>109</v>
      </c>
      <c r="U34" s="276">
        <v>84</v>
      </c>
      <c r="AB34" s="260"/>
      <c r="AC34" s="260"/>
      <c r="AD34" s="260"/>
      <c r="AE34" s="260"/>
      <c r="AF34" s="260"/>
      <c r="AG34" s="260"/>
    </row>
    <row r="35" spans="3:33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3">
        <v>286</v>
      </c>
      <c r="P35" s="384">
        <v>221</v>
      </c>
      <c r="Q35" s="343">
        <v>158</v>
      </c>
      <c r="R35" s="277">
        <v>31</v>
      </c>
      <c r="S35" s="335">
        <v>129</v>
      </c>
      <c r="T35" s="335">
        <v>109</v>
      </c>
      <c r="U35" s="278">
        <v>84</v>
      </c>
      <c r="AB35" s="260"/>
      <c r="AC35" s="260"/>
      <c r="AD35" s="260"/>
      <c r="AE35" s="260"/>
      <c r="AF35" s="260"/>
      <c r="AG35" s="260"/>
    </row>
    <row r="36" spans="3:33" ht="13.5" thickBot="1">
      <c r="C36" s="26"/>
      <c r="D36" s="45"/>
      <c r="E36" s="507"/>
      <c r="F36" s="64" t="s">
        <v>194</v>
      </c>
      <c r="G36" s="64"/>
      <c r="H36" s="65"/>
      <c r="I36" s="66"/>
      <c r="J36" s="281" t="s">
        <v>27</v>
      </c>
      <c r="K36" s="281" t="s">
        <v>27</v>
      </c>
      <c r="L36" s="281" t="s">
        <v>27</v>
      </c>
      <c r="M36" s="281" t="s">
        <v>27</v>
      </c>
      <c r="N36" s="281" t="s">
        <v>27</v>
      </c>
      <c r="O36" s="344" t="s">
        <v>27</v>
      </c>
      <c r="P36" s="385" t="s">
        <v>27</v>
      </c>
      <c r="Q36" s="344" t="s">
        <v>27</v>
      </c>
      <c r="R36" s="281" t="s">
        <v>27</v>
      </c>
      <c r="S36" s="337" t="s">
        <v>27</v>
      </c>
      <c r="T36" s="337" t="s">
        <v>27</v>
      </c>
      <c r="U36" s="282" t="s">
        <v>27</v>
      </c>
      <c r="AB36" s="260"/>
      <c r="AC36" s="260"/>
      <c r="AD36" s="260"/>
      <c r="AE36" s="260"/>
      <c r="AF36" s="260"/>
      <c r="AG36" s="260"/>
    </row>
    <row r="37" spans="3:33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2">
        <v>159</v>
      </c>
      <c r="P37" s="383">
        <v>78</v>
      </c>
      <c r="Q37" s="342">
        <v>99</v>
      </c>
      <c r="R37" s="275">
        <v>4</v>
      </c>
      <c r="S37" s="333">
        <v>96</v>
      </c>
      <c r="T37" s="333">
        <v>83</v>
      </c>
      <c r="U37" s="276">
        <v>61</v>
      </c>
      <c r="AB37" s="260"/>
      <c r="AC37" s="260"/>
      <c r="AD37" s="260"/>
      <c r="AE37" s="260"/>
      <c r="AF37" s="260"/>
      <c r="AG37" s="260"/>
    </row>
    <row r="38" spans="3:33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3">
        <v>159</v>
      </c>
      <c r="P38" s="384">
        <v>78</v>
      </c>
      <c r="Q38" s="343">
        <v>99</v>
      </c>
      <c r="R38" s="277">
        <v>4</v>
      </c>
      <c r="S38" s="335">
        <v>96</v>
      </c>
      <c r="T38" s="335">
        <v>83</v>
      </c>
      <c r="U38" s="278">
        <v>61</v>
      </c>
      <c r="AB38" s="260"/>
      <c r="AC38" s="260"/>
      <c r="AD38" s="260"/>
      <c r="AE38" s="260"/>
      <c r="AF38" s="260"/>
      <c r="AG38" s="260"/>
    </row>
    <row r="39" spans="3:33" ht="13.5" thickBot="1">
      <c r="C39" s="26"/>
      <c r="D39" s="45"/>
      <c r="E39" s="507"/>
      <c r="F39" s="64" t="s">
        <v>194</v>
      </c>
      <c r="G39" s="64"/>
      <c r="H39" s="65"/>
      <c r="I39" s="66"/>
      <c r="J39" s="281" t="s">
        <v>27</v>
      </c>
      <c r="K39" s="281" t="s">
        <v>27</v>
      </c>
      <c r="L39" s="281" t="s">
        <v>27</v>
      </c>
      <c r="M39" s="281" t="s">
        <v>27</v>
      </c>
      <c r="N39" s="281" t="s">
        <v>27</v>
      </c>
      <c r="O39" s="344" t="s">
        <v>27</v>
      </c>
      <c r="P39" s="385" t="s">
        <v>27</v>
      </c>
      <c r="Q39" s="344" t="s">
        <v>27</v>
      </c>
      <c r="R39" s="281" t="s">
        <v>27</v>
      </c>
      <c r="S39" s="337" t="s">
        <v>27</v>
      </c>
      <c r="T39" s="337" t="s">
        <v>27</v>
      </c>
      <c r="U39" s="282" t="s">
        <v>27</v>
      </c>
      <c r="AB39" s="260"/>
      <c r="AC39" s="260"/>
      <c r="AD39" s="260"/>
      <c r="AE39" s="260"/>
      <c r="AF39" s="260"/>
      <c r="AG39" s="260"/>
    </row>
    <row r="40" spans="3:33" ht="12.75">
      <c r="C40" s="26"/>
      <c r="D40" s="20"/>
      <c r="E40" s="101" t="s">
        <v>255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2">
        <v>121</v>
      </c>
      <c r="P40" s="383">
        <v>127</v>
      </c>
      <c r="Q40" s="342">
        <v>51</v>
      </c>
      <c r="R40" s="275">
        <v>19</v>
      </c>
      <c r="S40" s="333">
        <v>30</v>
      </c>
      <c r="T40" s="333">
        <v>17</v>
      </c>
      <c r="U40" s="276">
        <v>17</v>
      </c>
      <c r="AB40" s="260"/>
      <c r="AC40" s="260"/>
      <c r="AD40" s="260"/>
      <c r="AE40" s="260"/>
      <c r="AF40" s="260"/>
      <c r="AG40" s="260"/>
    </row>
    <row r="41" spans="3:33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3">
        <v>121</v>
      </c>
      <c r="P41" s="384">
        <v>127</v>
      </c>
      <c r="Q41" s="343">
        <v>51</v>
      </c>
      <c r="R41" s="277">
        <v>19</v>
      </c>
      <c r="S41" s="335">
        <v>30</v>
      </c>
      <c r="T41" s="335">
        <v>17</v>
      </c>
      <c r="U41" s="278">
        <v>17</v>
      </c>
      <c r="AB41" s="260"/>
      <c r="AC41" s="260"/>
      <c r="AD41" s="260"/>
      <c r="AE41" s="260"/>
      <c r="AF41" s="260"/>
      <c r="AG41" s="260"/>
    </row>
    <row r="42" spans="3:33" ht="13.5" thickBot="1">
      <c r="C42" s="26"/>
      <c r="D42" s="45"/>
      <c r="E42" s="507"/>
      <c r="F42" s="64" t="s">
        <v>194</v>
      </c>
      <c r="G42" s="64"/>
      <c r="H42" s="65"/>
      <c r="I42" s="66"/>
      <c r="J42" s="281" t="s">
        <v>27</v>
      </c>
      <c r="K42" s="281" t="s">
        <v>27</v>
      </c>
      <c r="L42" s="281" t="s">
        <v>27</v>
      </c>
      <c r="M42" s="281" t="s">
        <v>27</v>
      </c>
      <c r="N42" s="281" t="s">
        <v>27</v>
      </c>
      <c r="O42" s="344" t="s">
        <v>27</v>
      </c>
      <c r="P42" s="385" t="s">
        <v>27</v>
      </c>
      <c r="Q42" s="344" t="s">
        <v>27</v>
      </c>
      <c r="R42" s="281" t="s">
        <v>27</v>
      </c>
      <c r="S42" s="337" t="s">
        <v>27</v>
      </c>
      <c r="T42" s="337" t="s">
        <v>27</v>
      </c>
      <c r="U42" s="282" t="s">
        <v>27</v>
      </c>
      <c r="AB42" s="260"/>
      <c r="AC42" s="260"/>
      <c r="AD42" s="260"/>
      <c r="AE42" s="260"/>
      <c r="AF42" s="260"/>
      <c r="AG42" s="260"/>
    </row>
    <row r="43" spans="3:33" ht="12.75">
      <c r="C43" s="26"/>
      <c r="D43" s="20"/>
      <c r="E43" s="101" t="s">
        <v>154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2">
        <v>6</v>
      </c>
      <c r="P43" s="383">
        <v>16</v>
      </c>
      <c r="Q43" s="342">
        <v>8</v>
      </c>
      <c r="R43" s="275">
        <v>8</v>
      </c>
      <c r="S43" s="333">
        <v>3</v>
      </c>
      <c r="T43" s="333">
        <v>9</v>
      </c>
      <c r="U43" s="276">
        <v>6</v>
      </c>
      <c r="AB43" s="260"/>
      <c r="AC43" s="260"/>
      <c r="AD43" s="260"/>
      <c r="AE43" s="260"/>
      <c r="AF43" s="260"/>
      <c r="AG43" s="260"/>
    </row>
    <row r="44" spans="3:33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3">
        <v>6</v>
      </c>
      <c r="P44" s="384">
        <v>16</v>
      </c>
      <c r="Q44" s="343">
        <v>8</v>
      </c>
      <c r="R44" s="277">
        <v>8</v>
      </c>
      <c r="S44" s="335">
        <v>3</v>
      </c>
      <c r="T44" s="335">
        <v>9</v>
      </c>
      <c r="U44" s="278">
        <v>6</v>
      </c>
      <c r="AB44" s="260"/>
      <c r="AC44" s="260"/>
      <c r="AD44" s="260"/>
      <c r="AE44" s="260"/>
      <c r="AF44" s="260"/>
      <c r="AG44" s="260"/>
    </row>
    <row r="45" spans="3:33" ht="13.5" thickBot="1">
      <c r="C45" s="26"/>
      <c r="D45" s="45"/>
      <c r="E45" s="507"/>
      <c r="F45" s="64" t="s">
        <v>194</v>
      </c>
      <c r="G45" s="64"/>
      <c r="H45" s="65"/>
      <c r="I45" s="66"/>
      <c r="J45" s="281" t="s">
        <v>27</v>
      </c>
      <c r="K45" s="281" t="s">
        <v>27</v>
      </c>
      <c r="L45" s="281" t="s">
        <v>27</v>
      </c>
      <c r="M45" s="281" t="s">
        <v>27</v>
      </c>
      <c r="N45" s="281" t="s">
        <v>27</v>
      </c>
      <c r="O45" s="344" t="s">
        <v>27</v>
      </c>
      <c r="P45" s="385" t="s">
        <v>27</v>
      </c>
      <c r="Q45" s="344" t="s">
        <v>27</v>
      </c>
      <c r="R45" s="281" t="s">
        <v>27</v>
      </c>
      <c r="S45" s="337" t="s">
        <v>27</v>
      </c>
      <c r="T45" s="337" t="s">
        <v>27</v>
      </c>
      <c r="U45" s="282" t="s">
        <v>27</v>
      </c>
      <c r="AB45" s="260"/>
      <c r="AC45" s="260"/>
      <c r="AD45" s="260"/>
      <c r="AE45" s="260"/>
      <c r="AF45" s="260"/>
      <c r="AG45" s="260"/>
    </row>
    <row r="46" spans="3:33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AB46" s="260"/>
      <c r="AC46" s="260"/>
      <c r="AD46" s="260"/>
      <c r="AE46" s="260"/>
      <c r="AF46" s="260"/>
      <c r="AG46" s="260"/>
    </row>
    <row r="47" spans="3:33" ht="12.75">
      <c r="C47" s="26"/>
      <c r="D47" s="20"/>
      <c r="E47" s="101" t="s">
        <v>23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3">
        <v>202</v>
      </c>
      <c r="P47" s="333">
        <v>183</v>
      </c>
      <c r="Q47" s="333">
        <v>148</v>
      </c>
      <c r="R47" s="333">
        <v>159</v>
      </c>
      <c r="S47" s="333">
        <v>90</v>
      </c>
      <c r="T47" s="333">
        <v>106</v>
      </c>
      <c r="U47" s="276" t="s">
        <v>24</v>
      </c>
      <c r="AB47" s="260"/>
      <c r="AC47" s="260"/>
      <c r="AD47" s="260"/>
      <c r="AE47" s="260"/>
      <c r="AF47" s="260"/>
      <c r="AG47" s="260"/>
    </row>
    <row r="48" spans="3:33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5">
        <v>202</v>
      </c>
      <c r="P48" s="335">
        <v>183</v>
      </c>
      <c r="Q48" s="335">
        <v>148</v>
      </c>
      <c r="R48" s="335">
        <v>159</v>
      </c>
      <c r="S48" s="335">
        <v>90</v>
      </c>
      <c r="T48" s="335">
        <v>106</v>
      </c>
      <c r="U48" s="289" t="s">
        <v>24</v>
      </c>
      <c r="AB48" s="260"/>
      <c r="AC48" s="260"/>
      <c r="AD48" s="260"/>
      <c r="AE48" s="260"/>
      <c r="AF48" s="260"/>
      <c r="AG48" s="260"/>
    </row>
    <row r="49" spans="3:33" ht="13.5" thickBot="1">
      <c r="C49" s="26"/>
      <c r="D49" s="45"/>
      <c r="E49" s="507"/>
      <c r="F49" s="64" t="s">
        <v>194</v>
      </c>
      <c r="G49" s="64"/>
      <c r="H49" s="65"/>
      <c r="I49" s="66"/>
      <c r="J49" s="281" t="s">
        <v>27</v>
      </c>
      <c r="K49" s="281" t="s">
        <v>27</v>
      </c>
      <c r="L49" s="281" t="s">
        <v>27</v>
      </c>
      <c r="M49" s="281" t="s">
        <v>27</v>
      </c>
      <c r="N49" s="281" t="s">
        <v>27</v>
      </c>
      <c r="O49" s="337" t="s">
        <v>27</v>
      </c>
      <c r="P49" s="337" t="s">
        <v>200</v>
      </c>
      <c r="Q49" s="337" t="s">
        <v>200</v>
      </c>
      <c r="R49" s="337" t="s">
        <v>200</v>
      </c>
      <c r="S49" s="337">
        <v>0</v>
      </c>
      <c r="T49" s="337">
        <v>0</v>
      </c>
      <c r="U49" s="290" t="s">
        <v>24</v>
      </c>
      <c r="AB49" s="260"/>
      <c r="AC49" s="260"/>
      <c r="AD49" s="260"/>
      <c r="AE49" s="260"/>
      <c r="AF49" s="260"/>
      <c r="AG49" s="260"/>
    </row>
    <row r="50" spans="3:33" ht="12.75">
      <c r="C50" s="26"/>
      <c r="D50" s="20"/>
      <c r="E50" s="101" t="s">
        <v>148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3">
        <v>111</v>
      </c>
      <c r="P50" s="333">
        <v>63</v>
      </c>
      <c r="Q50" s="333">
        <v>89</v>
      </c>
      <c r="R50" s="333">
        <v>72</v>
      </c>
      <c r="S50" s="333">
        <v>2</v>
      </c>
      <c r="T50" s="333">
        <v>60</v>
      </c>
      <c r="U50" s="276" t="s">
        <v>24</v>
      </c>
      <c r="AB50" s="260"/>
      <c r="AC50" s="260"/>
      <c r="AD50" s="260"/>
      <c r="AE50" s="260"/>
      <c r="AF50" s="260"/>
      <c r="AG50" s="260"/>
    </row>
    <row r="51" spans="3:33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5">
        <v>111</v>
      </c>
      <c r="P51" s="335">
        <v>63</v>
      </c>
      <c r="Q51" s="335">
        <v>89</v>
      </c>
      <c r="R51" s="335">
        <v>72</v>
      </c>
      <c r="S51" s="335">
        <v>2</v>
      </c>
      <c r="T51" s="335">
        <v>24</v>
      </c>
      <c r="U51" s="289" t="s">
        <v>24</v>
      </c>
      <c r="AB51" s="260"/>
      <c r="AC51" s="260"/>
      <c r="AD51" s="260"/>
      <c r="AE51" s="260"/>
      <c r="AF51" s="260"/>
      <c r="AG51" s="260"/>
    </row>
    <row r="52" spans="3:33" ht="13.5" thickBot="1">
      <c r="C52" s="26"/>
      <c r="D52" s="45"/>
      <c r="E52" s="507"/>
      <c r="F52" s="64" t="s">
        <v>194</v>
      </c>
      <c r="G52" s="64"/>
      <c r="H52" s="65"/>
      <c r="I52" s="66"/>
      <c r="J52" s="281" t="s">
        <v>27</v>
      </c>
      <c r="K52" s="281" t="s">
        <v>27</v>
      </c>
      <c r="L52" s="281" t="s">
        <v>27</v>
      </c>
      <c r="M52" s="281" t="s">
        <v>27</v>
      </c>
      <c r="N52" s="281" t="s">
        <v>27</v>
      </c>
      <c r="O52" s="337" t="s">
        <v>27</v>
      </c>
      <c r="P52" s="337" t="s">
        <v>200</v>
      </c>
      <c r="Q52" s="337" t="s">
        <v>200</v>
      </c>
      <c r="R52" s="337" t="s">
        <v>200</v>
      </c>
      <c r="S52" s="337">
        <v>0</v>
      </c>
      <c r="T52" s="337">
        <v>0</v>
      </c>
      <c r="U52" s="290" t="s">
        <v>24</v>
      </c>
      <c r="AB52" s="260"/>
      <c r="AC52" s="260"/>
      <c r="AD52" s="260"/>
      <c r="AE52" s="260"/>
      <c r="AF52" s="260"/>
      <c r="AG52" s="260"/>
    </row>
    <row r="53" spans="3:33" ht="12.75">
      <c r="C53" s="26"/>
      <c r="D53" s="20"/>
      <c r="E53" s="101" t="s">
        <v>255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3">
        <v>77</v>
      </c>
      <c r="P53" s="333">
        <v>111</v>
      </c>
      <c r="Q53" s="333">
        <v>48</v>
      </c>
      <c r="R53" s="333">
        <v>79</v>
      </c>
      <c r="S53" s="333">
        <v>66</v>
      </c>
      <c r="T53" s="333">
        <v>37</v>
      </c>
      <c r="U53" s="276" t="s">
        <v>24</v>
      </c>
      <c r="AB53" s="260"/>
      <c r="AC53" s="260"/>
      <c r="AD53" s="260"/>
      <c r="AE53" s="260"/>
      <c r="AF53" s="260"/>
      <c r="AG53" s="260"/>
    </row>
    <row r="54" spans="3:33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5">
        <v>77</v>
      </c>
      <c r="P54" s="335">
        <v>111</v>
      </c>
      <c r="Q54" s="335">
        <v>48</v>
      </c>
      <c r="R54" s="335">
        <v>79</v>
      </c>
      <c r="S54" s="335">
        <v>66</v>
      </c>
      <c r="T54" s="335">
        <v>37</v>
      </c>
      <c r="U54" s="289" t="s">
        <v>24</v>
      </c>
      <c r="AB54" s="260"/>
      <c r="AC54" s="260"/>
      <c r="AD54" s="260"/>
      <c r="AE54" s="260"/>
      <c r="AF54" s="260"/>
      <c r="AG54" s="260"/>
    </row>
    <row r="55" spans="3:33" ht="13.5" thickBot="1">
      <c r="C55" s="26"/>
      <c r="D55" s="45"/>
      <c r="E55" s="507"/>
      <c r="F55" s="64" t="s">
        <v>194</v>
      </c>
      <c r="G55" s="64"/>
      <c r="H55" s="65"/>
      <c r="I55" s="66"/>
      <c r="J55" s="281" t="s">
        <v>27</v>
      </c>
      <c r="K55" s="281" t="s">
        <v>27</v>
      </c>
      <c r="L55" s="281" t="s">
        <v>27</v>
      </c>
      <c r="M55" s="281" t="s">
        <v>27</v>
      </c>
      <c r="N55" s="281" t="s">
        <v>27</v>
      </c>
      <c r="O55" s="337" t="s">
        <v>27</v>
      </c>
      <c r="P55" s="337" t="s">
        <v>200</v>
      </c>
      <c r="Q55" s="337" t="s">
        <v>200</v>
      </c>
      <c r="R55" s="337" t="s">
        <v>200</v>
      </c>
      <c r="S55" s="337">
        <v>0</v>
      </c>
      <c r="T55" s="337">
        <v>0</v>
      </c>
      <c r="U55" s="290" t="s">
        <v>24</v>
      </c>
      <c r="AB55" s="260"/>
      <c r="AC55" s="260"/>
      <c r="AD55" s="260"/>
      <c r="AE55" s="260"/>
      <c r="AF55" s="260"/>
      <c r="AG55" s="260"/>
    </row>
    <row r="56" spans="3:33" ht="12.75">
      <c r="C56" s="26"/>
      <c r="D56" s="20"/>
      <c r="E56" s="101" t="s">
        <v>154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3">
        <v>14</v>
      </c>
      <c r="P56" s="333">
        <v>9</v>
      </c>
      <c r="Q56" s="333">
        <v>11</v>
      </c>
      <c r="R56" s="333">
        <v>8</v>
      </c>
      <c r="S56" s="333">
        <v>22</v>
      </c>
      <c r="T56" s="333">
        <v>9</v>
      </c>
      <c r="U56" s="276" t="s">
        <v>24</v>
      </c>
      <c r="AB56" s="260"/>
      <c r="AC56" s="260"/>
      <c r="AD56" s="260"/>
      <c r="AE56" s="260"/>
      <c r="AF56" s="260"/>
      <c r="AG56" s="260"/>
    </row>
    <row r="57" spans="3:33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5">
        <v>14</v>
      </c>
      <c r="P57" s="335">
        <v>9</v>
      </c>
      <c r="Q57" s="335">
        <v>11</v>
      </c>
      <c r="R57" s="335">
        <v>8</v>
      </c>
      <c r="S57" s="335">
        <v>22</v>
      </c>
      <c r="T57" s="335">
        <v>9</v>
      </c>
      <c r="U57" s="289" t="s">
        <v>24</v>
      </c>
      <c r="AB57" s="260"/>
      <c r="AC57" s="260"/>
      <c r="AD57" s="260"/>
      <c r="AE57" s="260"/>
      <c r="AF57" s="260"/>
      <c r="AG57" s="260"/>
    </row>
    <row r="58" spans="3:33" ht="13.5" thickBot="1">
      <c r="C58" s="26"/>
      <c r="D58" s="45"/>
      <c r="E58" s="507"/>
      <c r="F58" s="64" t="s">
        <v>194</v>
      </c>
      <c r="G58" s="64"/>
      <c r="H58" s="65"/>
      <c r="I58" s="66"/>
      <c r="J58" s="281" t="s">
        <v>27</v>
      </c>
      <c r="K58" s="281" t="s">
        <v>27</v>
      </c>
      <c r="L58" s="281" t="s">
        <v>27</v>
      </c>
      <c r="M58" s="281" t="s">
        <v>27</v>
      </c>
      <c r="N58" s="281" t="s">
        <v>27</v>
      </c>
      <c r="O58" s="337" t="s">
        <v>27</v>
      </c>
      <c r="P58" s="337" t="s">
        <v>200</v>
      </c>
      <c r="Q58" s="337" t="s">
        <v>200</v>
      </c>
      <c r="R58" s="337" t="s">
        <v>200</v>
      </c>
      <c r="S58" s="337">
        <v>0</v>
      </c>
      <c r="T58" s="337">
        <v>0</v>
      </c>
      <c r="U58" s="290" t="s">
        <v>24</v>
      </c>
      <c r="AB58" s="260"/>
      <c r="AC58" s="260"/>
      <c r="AD58" s="260"/>
      <c r="AE58" s="260"/>
      <c r="AF58" s="260"/>
      <c r="AG58" s="260"/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T7:T10"/>
    <mergeCell ref="F31:F32"/>
    <mergeCell ref="E35:E36"/>
    <mergeCell ref="E54:E55"/>
    <mergeCell ref="F16:F17"/>
    <mergeCell ref="E19:E22"/>
    <mergeCell ref="E14:E17"/>
    <mergeCell ref="E41:E42"/>
    <mergeCell ref="E29:E32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1:E52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141</v>
      </c>
      <c r="E4" s="75"/>
      <c r="F4" s="75"/>
      <c r="G4" s="75"/>
      <c r="H4" s="21" t="s">
        <v>190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510" t="s">
        <v>113</v>
      </c>
      <c r="K7" s="512" t="s">
        <v>114</v>
      </c>
      <c r="L7" s="50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77" t="s">
        <v>199</v>
      </c>
      <c r="R7" s="465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511"/>
      <c r="K8" s="513"/>
      <c r="L8" s="503"/>
      <c r="M8" s="503"/>
      <c r="N8" s="478"/>
      <c r="O8" s="481"/>
      <c r="P8" s="483"/>
      <c r="Q8" s="478"/>
      <c r="R8" s="466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511"/>
      <c r="K9" s="513"/>
      <c r="L9" s="503"/>
      <c r="M9" s="503"/>
      <c r="N9" s="478"/>
      <c r="O9" s="481"/>
      <c r="P9" s="483"/>
      <c r="Q9" s="478"/>
      <c r="R9" s="466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511"/>
      <c r="K10" s="513"/>
      <c r="L10" s="503"/>
      <c r="M10" s="503"/>
      <c r="N10" s="478"/>
      <c r="O10" s="481"/>
      <c r="P10" s="483"/>
      <c r="Q10" s="478"/>
      <c r="R10" s="466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15" t="s">
        <v>82</v>
      </c>
      <c r="K11" s="261" t="s">
        <v>82</v>
      </c>
      <c r="L11" s="183"/>
      <c r="M11" s="183"/>
      <c r="N11" s="183"/>
      <c r="O11" s="354"/>
      <c r="P11" s="262" t="s">
        <v>91</v>
      </c>
      <c r="Q11" s="24" t="s">
        <v>91</v>
      </c>
      <c r="R11" s="122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187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276" t="s">
        <v>24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40">
        <v>55343</v>
      </c>
      <c r="S13" s="263">
        <v>49082</v>
      </c>
      <c r="T13" s="440">
        <v>50208</v>
      </c>
      <c r="U13" s="105">
        <v>52249</v>
      </c>
      <c r="V13" s="81"/>
    </row>
    <row r="14" spans="3:22" ht="12.75">
      <c r="C14" s="26"/>
      <c r="D14" s="39"/>
      <c r="E14" s="462" t="s">
        <v>25</v>
      </c>
      <c r="F14" s="40" t="s">
        <v>195</v>
      </c>
      <c r="G14" s="40"/>
      <c r="H14" s="41"/>
      <c r="I14" s="42"/>
      <c r="J14" s="376" t="s">
        <v>24</v>
      </c>
      <c r="K14" s="289" t="s">
        <v>24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41">
        <v>28228</v>
      </c>
      <c r="S14" s="264">
        <v>22679</v>
      </c>
      <c r="T14" s="441">
        <v>23000</v>
      </c>
      <c r="U14" s="44">
        <v>23956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377" t="s">
        <v>24</v>
      </c>
      <c r="K15" s="370" t="s">
        <v>24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2">
        <v>5303</v>
      </c>
      <c r="S15" s="265">
        <v>4966</v>
      </c>
      <c r="T15" s="442">
        <v>5423</v>
      </c>
      <c r="U15" s="50">
        <v>5892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378" t="s">
        <v>24</v>
      </c>
      <c r="K16" s="290" t="s">
        <v>24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3">
        <v>21812</v>
      </c>
      <c r="S16" s="266">
        <v>21437</v>
      </c>
      <c r="T16" s="443">
        <v>21785</v>
      </c>
      <c r="U16" s="68">
        <v>22401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40">
        <v>49783</v>
      </c>
      <c r="S17" s="263">
        <v>43893</v>
      </c>
      <c r="T17" s="440">
        <v>44814</v>
      </c>
      <c r="U17" s="105">
        <v>46165</v>
      </c>
      <c r="V17" s="81"/>
    </row>
    <row r="18" spans="3:22" ht="12.75">
      <c r="C18" s="26"/>
      <c r="D18" s="39"/>
      <c r="E18" s="462" t="s">
        <v>25</v>
      </c>
      <c r="F18" s="40" t="s">
        <v>196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41">
        <v>26082</v>
      </c>
      <c r="S18" s="264">
        <v>20845</v>
      </c>
      <c r="T18" s="441">
        <v>21120</v>
      </c>
      <c r="U18" s="44">
        <v>21742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2">
        <v>4903</v>
      </c>
      <c r="S19" s="265">
        <v>4484</v>
      </c>
      <c r="T19" s="442">
        <v>4895</v>
      </c>
      <c r="U19" s="50">
        <v>5366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3">
        <v>18798</v>
      </c>
      <c r="S20" s="266">
        <v>18564</v>
      </c>
      <c r="T20" s="443">
        <v>18799</v>
      </c>
      <c r="U20" s="68">
        <v>19057</v>
      </c>
      <c r="V20" s="81"/>
    </row>
    <row r="21" spans="3:22" ht="12.75">
      <c r="C21" s="26"/>
      <c r="D21" s="16"/>
      <c r="E21" s="94" t="s">
        <v>255</v>
      </c>
      <c r="F21" s="94"/>
      <c r="G21" s="94"/>
      <c r="H21" s="130"/>
      <c r="I21" s="131"/>
      <c r="J21" s="342" t="s">
        <v>24</v>
      </c>
      <c r="K21" s="276" t="s">
        <v>24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40">
        <v>2944</v>
      </c>
      <c r="S21" s="263">
        <v>2479</v>
      </c>
      <c r="T21" s="440">
        <v>2686</v>
      </c>
      <c r="U21" s="105">
        <v>3051</v>
      </c>
      <c r="V21" s="81"/>
    </row>
    <row r="22" spans="3:22" ht="12.75">
      <c r="C22" s="26"/>
      <c r="D22" s="39"/>
      <c r="E22" s="462" t="s">
        <v>25</v>
      </c>
      <c r="F22" s="40" t="s">
        <v>195</v>
      </c>
      <c r="G22" s="40"/>
      <c r="H22" s="41"/>
      <c r="I22" s="42"/>
      <c r="J22" s="376" t="s">
        <v>24</v>
      </c>
      <c r="K22" s="289" t="s">
        <v>24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41">
        <v>1168</v>
      </c>
      <c r="S22" s="264">
        <v>939</v>
      </c>
      <c r="T22" s="441">
        <v>960</v>
      </c>
      <c r="U22" s="44">
        <v>1168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377" t="s">
        <v>24</v>
      </c>
      <c r="K23" s="370" t="s">
        <v>24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2">
        <v>311</v>
      </c>
      <c r="S23" s="265">
        <v>376</v>
      </c>
      <c r="T23" s="442">
        <v>385</v>
      </c>
      <c r="U23" s="50">
        <v>385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378" t="s">
        <v>24</v>
      </c>
      <c r="K24" s="290" t="s">
        <v>24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3">
        <v>1465</v>
      </c>
      <c r="S24" s="266">
        <v>1164</v>
      </c>
      <c r="T24" s="443">
        <v>1341</v>
      </c>
      <c r="U24" s="68">
        <v>1498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69" t="s">
        <v>24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40">
        <v>2616</v>
      </c>
      <c r="S25" s="263">
        <v>2710</v>
      </c>
      <c r="T25" s="440">
        <v>2708</v>
      </c>
      <c r="U25" s="105">
        <v>3033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376" t="s">
        <v>24</v>
      </c>
      <c r="K26" s="289" t="s">
        <v>24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41">
        <v>978</v>
      </c>
      <c r="S26" s="264">
        <v>895</v>
      </c>
      <c r="T26" s="441">
        <v>920</v>
      </c>
      <c r="U26" s="44">
        <v>1046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377" t="s">
        <v>24</v>
      </c>
      <c r="K27" s="370" t="s">
        <v>24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2">
        <v>89</v>
      </c>
      <c r="S27" s="265">
        <v>106</v>
      </c>
      <c r="T27" s="442">
        <v>143</v>
      </c>
      <c r="U27" s="50">
        <v>141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378" t="s">
        <v>24</v>
      </c>
      <c r="K28" s="290" t="s">
        <v>24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3">
        <v>1549</v>
      </c>
      <c r="S28" s="266">
        <v>1709</v>
      </c>
      <c r="T28" s="443">
        <v>1645</v>
      </c>
      <c r="U28" s="68">
        <v>1846</v>
      </c>
      <c r="V28" s="81"/>
    </row>
    <row r="29" spans="4:21" ht="13.5">
      <c r="D29" s="82" t="s">
        <v>157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7.7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6.2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E14:E16"/>
    <mergeCell ref="D7:I11"/>
    <mergeCell ref="K7:K10"/>
    <mergeCell ref="S7:S10"/>
    <mergeCell ref="T7:T10"/>
    <mergeCell ref="L7:L10"/>
    <mergeCell ref="U7:U10"/>
    <mergeCell ref="M7:M10"/>
    <mergeCell ref="N7:N10"/>
    <mergeCell ref="R7:R10"/>
    <mergeCell ref="E32:U32"/>
    <mergeCell ref="E26:E28"/>
    <mergeCell ref="E22:E24"/>
    <mergeCell ref="O7:O10"/>
    <mergeCell ref="E30:U30"/>
    <mergeCell ref="P7:P10"/>
    <mergeCell ref="Q7:Q10"/>
    <mergeCell ref="J7:J10"/>
    <mergeCell ref="E31:U31"/>
    <mergeCell ref="E18:E2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142</v>
      </c>
      <c r="E4" s="75"/>
      <c r="F4" s="75"/>
      <c r="G4" s="75"/>
      <c r="H4" s="21" t="s">
        <v>249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482" t="s">
        <v>113</v>
      </c>
      <c r="K7" s="480" t="s">
        <v>114</v>
      </c>
      <c r="L7" s="48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65" t="s">
        <v>199</v>
      </c>
      <c r="R7" s="465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83"/>
      <c r="K8" s="481"/>
      <c r="L8" s="483"/>
      <c r="M8" s="503"/>
      <c r="N8" s="478"/>
      <c r="O8" s="481"/>
      <c r="P8" s="483"/>
      <c r="Q8" s="466"/>
      <c r="R8" s="466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83"/>
      <c r="K9" s="481"/>
      <c r="L9" s="483"/>
      <c r="M9" s="503"/>
      <c r="N9" s="478"/>
      <c r="O9" s="481"/>
      <c r="P9" s="483"/>
      <c r="Q9" s="466"/>
      <c r="R9" s="466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83"/>
      <c r="K10" s="481"/>
      <c r="L10" s="483"/>
      <c r="M10" s="503"/>
      <c r="N10" s="478"/>
      <c r="O10" s="481"/>
      <c r="P10" s="483"/>
      <c r="Q10" s="466"/>
      <c r="R10" s="466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122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189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342" t="s">
        <v>24</v>
      </c>
      <c r="L13" s="263">
        <v>26611</v>
      </c>
      <c r="M13" s="184">
        <v>26215</v>
      </c>
      <c r="N13" s="184">
        <v>25488</v>
      </c>
      <c r="O13" s="355">
        <v>24938</v>
      </c>
      <c r="P13" s="263">
        <v>29789</v>
      </c>
      <c r="Q13" s="440">
        <v>29806</v>
      </c>
      <c r="R13" s="326">
        <v>29904</v>
      </c>
      <c r="S13" s="263">
        <v>27454</v>
      </c>
      <c r="T13" s="440">
        <v>28004</v>
      </c>
      <c r="U13" s="105">
        <v>28053</v>
      </c>
      <c r="V13" s="81"/>
    </row>
    <row r="14" spans="3:22" ht="12.75" customHeight="1">
      <c r="C14" s="26"/>
      <c r="D14" s="39"/>
      <c r="E14" s="462" t="s">
        <v>25</v>
      </c>
      <c r="F14" s="40" t="s">
        <v>195</v>
      </c>
      <c r="G14" s="40"/>
      <c r="H14" s="41"/>
      <c r="I14" s="42"/>
      <c r="J14" s="376" t="s">
        <v>24</v>
      </c>
      <c r="K14" s="376" t="s">
        <v>24</v>
      </c>
      <c r="L14" s="264">
        <v>14544</v>
      </c>
      <c r="M14" s="187">
        <v>14681</v>
      </c>
      <c r="N14" s="187">
        <v>13838</v>
      </c>
      <c r="O14" s="356">
        <v>13739</v>
      </c>
      <c r="P14" s="264">
        <v>17238</v>
      </c>
      <c r="Q14" s="441">
        <v>17490</v>
      </c>
      <c r="R14" s="142">
        <v>17034</v>
      </c>
      <c r="S14" s="264">
        <v>15300</v>
      </c>
      <c r="T14" s="441">
        <v>15517</v>
      </c>
      <c r="U14" s="44">
        <v>15585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377" t="s">
        <v>24</v>
      </c>
      <c r="K15" s="377" t="s">
        <v>24</v>
      </c>
      <c r="L15" s="265">
        <v>2206</v>
      </c>
      <c r="M15" s="185">
        <v>2200</v>
      </c>
      <c r="N15" s="185">
        <v>2302</v>
      </c>
      <c r="O15" s="357">
        <v>2274</v>
      </c>
      <c r="P15" s="265">
        <v>2560</v>
      </c>
      <c r="Q15" s="442">
        <v>2357</v>
      </c>
      <c r="R15" s="143">
        <v>2512</v>
      </c>
      <c r="S15" s="265">
        <v>2416</v>
      </c>
      <c r="T15" s="442">
        <v>2472</v>
      </c>
      <c r="U15" s="50">
        <v>2457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378" t="s">
        <v>24</v>
      </c>
      <c r="K16" s="378" t="s">
        <v>24</v>
      </c>
      <c r="L16" s="266">
        <v>9861</v>
      </c>
      <c r="M16" s="186">
        <v>9334</v>
      </c>
      <c r="N16" s="186">
        <v>9348</v>
      </c>
      <c r="O16" s="358">
        <v>8925</v>
      </c>
      <c r="P16" s="266">
        <v>9991</v>
      </c>
      <c r="Q16" s="443">
        <v>9959</v>
      </c>
      <c r="R16" s="144">
        <v>10358</v>
      </c>
      <c r="S16" s="266">
        <v>9738</v>
      </c>
      <c r="T16" s="443">
        <v>10015</v>
      </c>
      <c r="U16" s="68">
        <v>10011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5">
        <v>21992</v>
      </c>
      <c r="P17" s="263">
        <v>26282</v>
      </c>
      <c r="Q17" s="440">
        <v>26339</v>
      </c>
      <c r="R17" s="326">
        <v>26402</v>
      </c>
      <c r="S17" s="263">
        <v>24312</v>
      </c>
      <c r="T17" s="440">
        <v>24651</v>
      </c>
      <c r="U17" s="105">
        <v>24432</v>
      </c>
      <c r="V17" s="81"/>
    </row>
    <row r="18" spans="3:22" ht="12.75" customHeight="1">
      <c r="C18" s="26"/>
      <c r="D18" s="39"/>
      <c r="E18" s="462" t="s">
        <v>25</v>
      </c>
      <c r="F18" s="40" t="s">
        <v>195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6">
        <v>12269</v>
      </c>
      <c r="P18" s="264">
        <v>15466</v>
      </c>
      <c r="Q18" s="441">
        <v>15717</v>
      </c>
      <c r="R18" s="142">
        <v>15419</v>
      </c>
      <c r="S18" s="264">
        <v>13979</v>
      </c>
      <c r="T18" s="441">
        <v>14117</v>
      </c>
      <c r="U18" s="44">
        <v>14023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7">
        <v>1966</v>
      </c>
      <c r="P19" s="265">
        <v>2240</v>
      </c>
      <c r="Q19" s="442">
        <v>2109</v>
      </c>
      <c r="R19" s="143">
        <v>2208</v>
      </c>
      <c r="S19" s="265">
        <v>2085</v>
      </c>
      <c r="T19" s="442">
        <v>2144</v>
      </c>
      <c r="U19" s="50">
        <v>2116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8">
        <v>7757</v>
      </c>
      <c r="P20" s="266">
        <v>8576</v>
      </c>
      <c r="Q20" s="443">
        <v>8513</v>
      </c>
      <c r="R20" s="144">
        <v>8775</v>
      </c>
      <c r="S20" s="266">
        <v>8248</v>
      </c>
      <c r="T20" s="443">
        <v>8390</v>
      </c>
      <c r="U20" s="68">
        <v>8293</v>
      </c>
      <c r="V20" s="81"/>
    </row>
    <row r="21" spans="3:22" ht="12.75">
      <c r="C21" s="26"/>
      <c r="D21" s="16"/>
      <c r="E21" s="94" t="s">
        <v>255</v>
      </c>
      <c r="F21" s="94"/>
      <c r="G21" s="94"/>
      <c r="H21" s="130"/>
      <c r="I21" s="131"/>
      <c r="J21" s="342" t="s">
        <v>24</v>
      </c>
      <c r="K21" s="342" t="s">
        <v>24</v>
      </c>
      <c r="L21" s="263">
        <v>2145</v>
      </c>
      <c r="M21" s="184">
        <v>1951</v>
      </c>
      <c r="N21" s="184">
        <v>1936</v>
      </c>
      <c r="O21" s="355">
        <v>1808</v>
      </c>
      <c r="P21" s="263">
        <v>2341</v>
      </c>
      <c r="Q21" s="440">
        <v>2029</v>
      </c>
      <c r="R21" s="326">
        <v>2046</v>
      </c>
      <c r="S21" s="263">
        <v>1822</v>
      </c>
      <c r="T21" s="440">
        <v>2016</v>
      </c>
      <c r="U21" s="105">
        <v>2186</v>
      </c>
      <c r="V21" s="81"/>
    </row>
    <row r="22" spans="3:22" ht="12.75" customHeight="1">
      <c r="C22" s="26"/>
      <c r="D22" s="39"/>
      <c r="E22" s="462" t="s">
        <v>25</v>
      </c>
      <c r="F22" s="40" t="s">
        <v>195</v>
      </c>
      <c r="G22" s="40"/>
      <c r="H22" s="41"/>
      <c r="I22" s="42"/>
      <c r="J22" s="376" t="s">
        <v>24</v>
      </c>
      <c r="K22" s="376" t="s">
        <v>24</v>
      </c>
      <c r="L22" s="264">
        <v>1039</v>
      </c>
      <c r="M22" s="187">
        <v>1014</v>
      </c>
      <c r="N22" s="187">
        <v>992</v>
      </c>
      <c r="O22" s="356">
        <v>984</v>
      </c>
      <c r="P22" s="264">
        <v>1235</v>
      </c>
      <c r="Q22" s="441">
        <v>1038</v>
      </c>
      <c r="R22" s="142">
        <v>905</v>
      </c>
      <c r="S22" s="264">
        <v>740</v>
      </c>
      <c r="T22" s="441">
        <v>814</v>
      </c>
      <c r="U22" s="44">
        <v>919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377" t="s">
        <v>24</v>
      </c>
      <c r="K23" s="377" t="s">
        <v>24</v>
      </c>
      <c r="L23" s="265">
        <v>293</v>
      </c>
      <c r="M23" s="185">
        <v>297</v>
      </c>
      <c r="N23" s="185">
        <v>278</v>
      </c>
      <c r="O23" s="357">
        <v>233</v>
      </c>
      <c r="P23" s="265">
        <v>257</v>
      </c>
      <c r="Q23" s="442">
        <v>181</v>
      </c>
      <c r="R23" s="143">
        <v>237</v>
      </c>
      <c r="S23" s="265">
        <v>254</v>
      </c>
      <c r="T23" s="442">
        <v>251</v>
      </c>
      <c r="U23" s="50">
        <v>249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378" t="s">
        <v>24</v>
      </c>
      <c r="K24" s="378" t="s">
        <v>24</v>
      </c>
      <c r="L24" s="266">
        <v>813</v>
      </c>
      <c r="M24" s="186">
        <v>640</v>
      </c>
      <c r="N24" s="186">
        <v>666</v>
      </c>
      <c r="O24" s="358">
        <v>591</v>
      </c>
      <c r="P24" s="266">
        <v>849</v>
      </c>
      <c r="Q24" s="443">
        <v>810</v>
      </c>
      <c r="R24" s="144">
        <v>904</v>
      </c>
      <c r="S24" s="266">
        <v>828</v>
      </c>
      <c r="T24" s="443">
        <v>951</v>
      </c>
      <c r="U24" s="68">
        <v>1018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79" t="s">
        <v>24</v>
      </c>
      <c r="L25" s="263">
        <v>1187</v>
      </c>
      <c r="M25" s="184">
        <v>1219</v>
      </c>
      <c r="N25" s="184">
        <v>1034</v>
      </c>
      <c r="O25" s="355">
        <v>1138</v>
      </c>
      <c r="P25" s="263">
        <v>1166</v>
      </c>
      <c r="Q25" s="440">
        <v>1438</v>
      </c>
      <c r="R25" s="326">
        <v>1456</v>
      </c>
      <c r="S25" s="263">
        <v>1320</v>
      </c>
      <c r="T25" s="440">
        <v>1337</v>
      </c>
      <c r="U25" s="105">
        <v>1435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376" t="s">
        <v>24</v>
      </c>
      <c r="K26" s="376" t="s">
        <v>24</v>
      </c>
      <c r="L26" s="264">
        <v>504</v>
      </c>
      <c r="M26" s="187">
        <v>577</v>
      </c>
      <c r="N26" s="187">
        <v>403</v>
      </c>
      <c r="O26" s="356">
        <v>486</v>
      </c>
      <c r="P26" s="264">
        <v>537</v>
      </c>
      <c r="Q26" s="441">
        <v>735</v>
      </c>
      <c r="R26" s="142">
        <v>710</v>
      </c>
      <c r="S26" s="264">
        <v>581</v>
      </c>
      <c r="T26" s="441">
        <v>586</v>
      </c>
      <c r="U26" s="44">
        <v>643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377" t="s">
        <v>24</v>
      </c>
      <c r="K27" s="377" t="s">
        <v>24</v>
      </c>
      <c r="L27" s="265">
        <v>91</v>
      </c>
      <c r="M27" s="185">
        <v>84</v>
      </c>
      <c r="N27" s="185">
        <v>83</v>
      </c>
      <c r="O27" s="357">
        <v>75</v>
      </c>
      <c r="P27" s="265">
        <v>63</v>
      </c>
      <c r="Q27" s="442">
        <v>67</v>
      </c>
      <c r="R27" s="143">
        <v>67</v>
      </c>
      <c r="S27" s="265">
        <v>77</v>
      </c>
      <c r="T27" s="442">
        <v>77</v>
      </c>
      <c r="U27" s="50">
        <v>92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378" t="s">
        <v>24</v>
      </c>
      <c r="K28" s="378" t="s">
        <v>24</v>
      </c>
      <c r="L28" s="266">
        <v>592</v>
      </c>
      <c r="M28" s="186">
        <v>558</v>
      </c>
      <c r="N28" s="186">
        <v>548</v>
      </c>
      <c r="O28" s="358">
        <v>577</v>
      </c>
      <c r="P28" s="266">
        <v>566</v>
      </c>
      <c r="Q28" s="443">
        <v>636</v>
      </c>
      <c r="R28" s="144">
        <v>679</v>
      </c>
      <c r="S28" s="266">
        <v>662</v>
      </c>
      <c r="T28" s="443">
        <v>674</v>
      </c>
      <c r="U28" s="68">
        <v>700</v>
      </c>
      <c r="V28" s="81"/>
    </row>
    <row r="29" spans="4:21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7.7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8.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E14:E16"/>
    <mergeCell ref="D7:I11"/>
    <mergeCell ref="K7:K10"/>
    <mergeCell ref="S7:S10"/>
    <mergeCell ref="T7:T10"/>
    <mergeCell ref="L7:L10"/>
    <mergeCell ref="N7:N10"/>
    <mergeCell ref="U7:U10"/>
    <mergeCell ref="M7:M10"/>
    <mergeCell ref="R7:R10"/>
    <mergeCell ref="E32:U32"/>
    <mergeCell ref="E26:E28"/>
    <mergeCell ref="E22:E24"/>
    <mergeCell ref="O7:O10"/>
    <mergeCell ref="E30:U30"/>
    <mergeCell ref="P7:P10"/>
    <mergeCell ref="Q7:Q10"/>
    <mergeCell ref="J7:J10"/>
    <mergeCell ref="E31:U31"/>
    <mergeCell ref="E18:E2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121</v>
      </c>
      <c r="E4" s="75"/>
      <c r="F4" s="75"/>
      <c r="G4" s="75"/>
      <c r="H4" s="21" t="s">
        <v>155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482" t="s">
        <v>113</v>
      </c>
      <c r="K7" s="480" t="s">
        <v>114</v>
      </c>
      <c r="L7" s="48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65" t="s">
        <v>199</v>
      </c>
      <c r="R7" s="480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83"/>
      <c r="K8" s="481"/>
      <c r="L8" s="483"/>
      <c r="M8" s="503"/>
      <c r="N8" s="478"/>
      <c r="O8" s="481"/>
      <c r="P8" s="483"/>
      <c r="Q8" s="466"/>
      <c r="R8" s="481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83"/>
      <c r="K9" s="481"/>
      <c r="L9" s="483"/>
      <c r="M9" s="503"/>
      <c r="N9" s="478"/>
      <c r="O9" s="481"/>
      <c r="P9" s="483"/>
      <c r="Q9" s="466"/>
      <c r="R9" s="481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83"/>
      <c r="K10" s="481"/>
      <c r="L10" s="483"/>
      <c r="M10" s="503"/>
      <c r="N10" s="478"/>
      <c r="O10" s="481"/>
      <c r="P10" s="483"/>
      <c r="Q10" s="466"/>
      <c r="R10" s="481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25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168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189" t="s">
        <v>27</v>
      </c>
      <c r="K13" s="135" t="s">
        <v>27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9">
        <f>'B5.2.11'!O13/'B5.2.10'!O13</f>
        <v>0.6925106217544639</v>
      </c>
      <c r="P13" s="386">
        <f>'B5.2.11'!P13/'B5.2.10'!P13</f>
        <v>0.5043768307343255</v>
      </c>
      <c r="Q13" s="437">
        <f>'B5.2.11'!Q13/'B5.2.10'!Q13</f>
        <v>0.5515952328077578</v>
      </c>
      <c r="R13" s="135">
        <f>'B5.2.11'!R13/'B5.2.10'!R13</f>
        <v>0.5403393383083678</v>
      </c>
      <c r="S13" s="386">
        <f>'B5.2.11'!S13/'B5.2.10'!S13</f>
        <v>0.5593496597530663</v>
      </c>
      <c r="T13" s="437">
        <f>'B5.2.11'!T13/'B5.2.10'!T13</f>
        <v>0.557759719566603</v>
      </c>
      <c r="U13" s="135">
        <f>'B5.2.11'!U13/'B5.2.10'!U13</f>
        <v>0.5369097973166951</v>
      </c>
      <c r="V13" s="81"/>
    </row>
    <row r="14" spans="3:22" ht="12.75" customHeight="1">
      <c r="C14" s="26"/>
      <c r="D14" s="39"/>
      <c r="E14" s="462" t="s">
        <v>25</v>
      </c>
      <c r="F14" s="40" t="s">
        <v>195</v>
      </c>
      <c r="G14" s="40"/>
      <c r="H14" s="41"/>
      <c r="I14" s="42"/>
      <c r="J14" s="190" t="s">
        <v>27</v>
      </c>
      <c r="K14" s="137" t="s">
        <v>27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60">
        <f>'B5.2.11'!O14/'B5.2.10'!O14</f>
        <v>0.8119016664696844</v>
      </c>
      <c r="P14" s="387">
        <f>'B5.2.11'!P14/'B5.2.10'!P14</f>
        <v>0.5241744207261448</v>
      </c>
      <c r="Q14" s="438">
        <f>'B5.2.11'!Q14/'B5.2.10'!Q14</f>
        <v>0.6085171525989841</v>
      </c>
      <c r="R14" s="137">
        <f>'B5.2.11'!R14/'B5.2.10'!R14</f>
        <v>0.6034433895422985</v>
      </c>
      <c r="S14" s="387">
        <f>'B5.2.11'!S14/'B5.2.10'!S14</f>
        <v>0.6746329203227656</v>
      </c>
      <c r="T14" s="438">
        <f>'B5.2.11'!T14/'B5.2.10'!T14</f>
        <v>0.6746521739130434</v>
      </c>
      <c r="U14" s="137">
        <f>'B5.2.11'!U14/'B5.2.10'!U14</f>
        <v>0.6505677074636834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191" t="s">
        <v>27</v>
      </c>
      <c r="K15" s="139" t="s">
        <v>27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1">
        <f>'B5.2.11'!O15/'B5.2.10'!O15</f>
        <v>0.5820322498080368</v>
      </c>
      <c r="P15" s="388">
        <f>'B5.2.11'!P15/'B5.2.10'!P15</f>
        <v>0.49921996879875197</v>
      </c>
      <c r="Q15" s="439">
        <f>'B5.2.11'!Q15/'B5.2.10'!Q15</f>
        <v>0.5171127687582273</v>
      </c>
      <c r="R15" s="139">
        <f>'B5.2.11'!R15/'B5.2.10'!R15</f>
        <v>0.4736941353950594</v>
      </c>
      <c r="S15" s="388">
        <f>'B5.2.11'!S15/'B5.2.10'!S15</f>
        <v>0.486508256141764</v>
      </c>
      <c r="T15" s="439">
        <f>'B5.2.11'!T15/'B5.2.10'!T15</f>
        <v>0.4558362529964964</v>
      </c>
      <c r="U15" s="139">
        <f>'B5.2.11'!U15/'B5.2.10'!U15</f>
        <v>0.4170061099796334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192" t="s">
        <v>27</v>
      </c>
      <c r="K16" s="141" t="s">
        <v>27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2">
        <f>'B5.2.11'!O16/'B5.2.10'!O16</f>
        <v>0.5878672111711237</v>
      </c>
      <c r="P16" s="389">
        <f>'B5.2.11'!P16/'B5.2.10'!P16</f>
        <v>0.47469948211146484</v>
      </c>
      <c r="Q16" s="382">
        <f>'B5.2.11'!Q16/'B5.2.10'!Q16</f>
        <v>0.4802758487654321</v>
      </c>
      <c r="R16" s="141">
        <f>'B5.2.11'!R16/'B5.2.10'!R16</f>
        <v>0.4748762149275628</v>
      </c>
      <c r="S16" s="389">
        <f>'B5.2.11'!S16/'B5.2.10'!S16</f>
        <v>0.45426132387927415</v>
      </c>
      <c r="T16" s="382">
        <f>'B5.2.11'!T16/'B5.2.10'!T16</f>
        <v>0.45971999081937115</v>
      </c>
      <c r="U16" s="141">
        <f>'B5.2.11'!U16/'B5.2.10'!U16</f>
        <v>0.4468996919780367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9">
        <f>'B5.2.11'!O17/'B5.2.10'!O17</f>
        <v>0.689793613951446</v>
      </c>
      <c r="P17" s="386">
        <f>'B5.2.11'!P17/'B5.2.10'!P17</f>
        <v>0.49445939081519386</v>
      </c>
      <c r="Q17" s="437">
        <f>'B5.2.11'!Q17/'B5.2.10'!Q17</f>
        <v>0.5432737923352997</v>
      </c>
      <c r="R17" s="135">
        <f>'B5.2.11'!R17/'B5.2.10'!R17</f>
        <v>0.5303416829038025</v>
      </c>
      <c r="S17" s="386">
        <f>'B5.2.11'!S17/'B5.2.10'!S17</f>
        <v>0.5538924202036771</v>
      </c>
      <c r="T17" s="437">
        <f>'B5.2.11'!T17/'B5.2.10'!T17</f>
        <v>0.5500736377025037</v>
      </c>
      <c r="U17" s="135">
        <f>'B5.2.11'!U17/'B5.2.10'!U17</f>
        <v>0.5292321022419582</v>
      </c>
      <c r="V17" s="81"/>
    </row>
    <row r="18" spans="3:22" ht="12.75" customHeight="1">
      <c r="C18" s="26"/>
      <c r="D18" s="39"/>
      <c r="E18" s="462" t="s">
        <v>25</v>
      </c>
      <c r="F18" s="40" t="s">
        <v>195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60">
        <f>'B5.2.11'!O18/'B5.2.10'!O18</f>
        <v>0.812839538889625</v>
      </c>
      <c r="P18" s="387">
        <f>'B5.2.11'!P18/'B5.2.10'!P18</f>
        <v>0.5137011326269638</v>
      </c>
      <c r="Q18" s="438">
        <f>'B5.2.11'!Q18/'B5.2.10'!Q18</f>
        <v>0.597581840994639</v>
      </c>
      <c r="R18" s="137">
        <f>'B5.2.11'!R18/'B5.2.10'!R18</f>
        <v>0.5911739897247144</v>
      </c>
      <c r="S18" s="387">
        <f>'B5.2.11'!S18/'B5.2.10'!S18</f>
        <v>0.6706164547853202</v>
      </c>
      <c r="T18" s="438">
        <f>'B5.2.11'!T18/'B5.2.10'!T18</f>
        <v>0.6684185606060606</v>
      </c>
      <c r="U18" s="137">
        <f>'B5.2.11'!U18/'B5.2.10'!U18</f>
        <v>0.6449728635820072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1">
        <f>'B5.2.11'!O19/'B5.2.10'!O19</f>
        <v>0.563323782234957</v>
      </c>
      <c r="P19" s="388">
        <f>'B5.2.11'!P19/'B5.2.10'!P19</f>
        <v>0.4835924006908463</v>
      </c>
      <c r="Q19" s="439">
        <f>'B5.2.11'!Q19/'B5.2.10'!Q19</f>
        <v>0.5061195104391649</v>
      </c>
      <c r="R19" s="139">
        <f>'B5.2.11'!R19/'B5.2.10'!R19</f>
        <v>0.45033652865592494</v>
      </c>
      <c r="S19" s="388">
        <f>'B5.2.11'!S19/'B5.2.10'!S19</f>
        <v>0.46498661909009814</v>
      </c>
      <c r="T19" s="439">
        <f>'B5.2.11'!T19/'B5.2.10'!T19</f>
        <v>0.4379979570990807</v>
      </c>
      <c r="U19" s="139">
        <f>'B5.2.11'!U19/'B5.2.10'!U19</f>
        <v>0.3943346999627283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2">
        <f>'B5.2.11'!O20/'B5.2.10'!O20</f>
        <v>0.5833208001203188</v>
      </c>
      <c r="P20" s="389">
        <f>'B5.2.11'!P20/'B5.2.10'!P20</f>
        <v>0.46573259476485285</v>
      </c>
      <c r="Q20" s="382">
        <f>'B5.2.11'!Q20/'B5.2.10'!Q20</f>
        <v>0.4725768846452759</v>
      </c>
      <c r="R20" s="141">
        <f>'B5.2.11'!R20/'B5.2.10'!R20</f>
        <v>0.46680497925311204</v>
      </c>
      <c r="S20" s="389">
        <f>'B5.2.11'!S20/'B5.2.10'!S20</f>
        <v>0.4443007972419737</v>
      </c>
      <c r="T20" s="382">
        <f>'B5.2.11'!T20/'B5.2.10'!T20</f>
        <v>0.44630033512420875</v>
      </c>
      <c r="U20" s="141">
        <f>'B5.2.11'!U20/'B5.2.10'!U20</f>
        <v>0.4351681796715118</v>
      </c>
      <c r="V20" s="81"/>
    </row>
    <row r="21" spans="3:22" ht="12.75">
      <c r="C21" s="26"/>
      <c r="D21" s="16"/>
      <c r="E21" s="94" t="s">
        <v>258</v>
      </c>
      <c r="F21" s="94"/>
      <c r="G21" s="94"/>
      <c r="H21" s="130"/>
      <c r="I21" s="131"/>
      <c r="J21" s="189" t="s">
        <v>27</v>
      </c>
      <c r="K21" s="135" t="s">
        <v>27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9">
        <f>'B5.2.11'!O21/'B5.2.10'!O21</f>
        <v>0.7388639149979567</v>
      </c>
      <c r="P21" s="386">
        <f>'B5.2.11'!P21/'B5.2.10'!P21</f>
        <v>0.6650568181818182</v>
      </c>
      <c r="Q21" s="437">
        <f>'B5.2.11'!Q21/'B5.2.10'!Q21</f>
        <v>0.6822461331540014</v>
      </c>
      <c r="R21" s="135">
        <f>'B5.2.11'!R21/'B5.2.10'!R21</f>
        <v>0.6949728260869565</v>
      </c>
      <c r="S21" s="386">
        <f>'B5.2.11'!S21/'B5.2.10'!S21</f>
        <v>0.7349737797498992</v>
      </c>
      <c r="T21" s="437">
        <f>'B5.2.11'!T21/'B5.2.10'!T21</f>
        <v>0.7505584512285927</v>
      </c>
      <c r="U21" s="135">
        <f>'B5.2.11'!U21/'B5.2.10'!U21</f>
        <v>0.7164863979023272</v>
      </c>
      <c r="V21" s="81"/>
    </row>
    <row r="22" spans="3:22" ht="12.75" customHeight="1">
      <c r="C22" s="26"/>
      <c r="D22" s="39"/>
      <c r="E22" s="462" t="s">
        <v>25</v>
      </c>
      <c r="F22" s="40" t="s">
        <v>195</v>
      </c>
      <c r="G22" s="40"/>
      <c r="H22" s="41"/>
      <c r="I22" s="42"/>
      <c r="J22" s="190" t="s">
        <v>27</v>
      </c>
      <c r="K22" s="137" t="s">
        <v>27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60">
        <f>'B5.2.11'!O22/'B5.2.10'!O22</f>
        <v>0.8275862068965517</v>
      </c>
      <c r="P22" s="387">
        <f>'B5.2.11'!P22/'B5.2.10'!P22</f>
        <v>0.7025028441410694</v>
      </c>
      <c r="Q22" s="438">
        <f>'B5.2.11'!Q22/'B5.2.10'!Q22</f>
        <v>0.7560087399854334</v>
      </c>
      <c r="R22" s="137">
        <f>'B5.2.11'!R22/'B5.2.10'!R22</f>
        <v>0.7748287671232876</v>
      </c>
      <c r="S22" s="387">
        <f>'B5.2.11'!S22/'B5.2.10'!S22</f>
        <v>0.7880724174653887</v>
      </c>
      <c r="T22" s="438">
        <f>'B5.2.11'!T22/'B5.2.10'!T22</f>
        <v>0.8479166666666667</v>
      </c>
      <c r="U22" s="137">
        <f>'B5.2.11'!U22/'B5.2.10'!U22</f>
        <v>0.7868150684931506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191" t="s">
        <v>27</v>
      </c>
      <c r="K23" s="139" t="s">
        <v>27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1">
        <f>'B5.2.11'!O23/'B5.2.10'!O23</f>
        <v>0.7213622291021672</v>
      </c>
      <c r="P23" s="388">
        <f>'B5.2.11'!P23/'B5.2.10'!P23</f>
        <v>0.6268292682926829</v>
      </c>
      <c r="Q23" s="439">
        <f>'B5.2.11'!Q23/'B5.2.10'!Q23</f>
        <v>0.5819935691318328</v>
      </c>
      <c r="R23" s="139">
        <f>'B5.2.11'!R23/'B5.2.10'!R23</f>
        <v>0.7620578778135049</v>
      </c>
      <c r="S23" s="388">
        <f>'B5.2.11'!S23/'B5.2.10'!S23</f>
        <v>0.675531914893617</v>
      </c>
      <c r="T23" s="439">
        <f>'B5.2.11'!T23/'B5.2.10'!T23</f>
        <v>0.6519480519480519</v>
      </c>
      <c r="U23" s="139">
        <f>'B5.2.11'!U23/'B5.2.10'!U23</f>
        <v>0.6467532467532467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192" t="s">
        <v>27</v>
      </c>
      <c r="K24" s="141" t="s">
        <v>27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2">
        <f>'B5.2.11'!O24/'B5.2.10'!O24</f>
        <v>0.6320855614973262</v>
      </c>
      <c r="P24" s="389">
        <f>'B5.2.11'!P24/'B5.2.10'!P24</f>
        <v>0.6279585798816568</v>
      </c>
      <c r="Q24" s="382">
        <f>'B5.2.11'!Q24/'B5.2.10'!Q24</f>
        <v>0.627906976744186</v>
      </c>
      <c r="R24" s="141">
        <f>'B5.2.11'!R24/'B5.2.10'!R24</f>
        <v>0.6170648464163823</v>
      </c>
      <c r="S24" s="389">
        <f>'B5.2.11'!S24/'B5.2.10'!S24</f>
        <v>0.711340206185567</v>
      </c>
      <c r="T24" s="382">
        <f>'B5.2.11'!T24/'B5.2.10'!T24</f>
        <v>0.70917225950783</v>
      </c>
      <c r="U24" s="141">
        <f>'B5.2.11'!U24/'B5.2.10'!U24</f>
        <v>0.6795727636849133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189" t="s">
        <v>27</v>
      </c>
      <c r="K25" s="135" t="s">
        <v>27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9">
        <f>'B5.2.11'!O25/'B5.2.10'!O25</f>
        <v>0.6765755053507729</v>
      </c>
      <c r="P25" s="386">
        <f>'B5.2.11'!P25/'B5.2.10'!P25</f>
        <v>0.4882747068676717</v>
      </c>
      <c r="Q25" s="437">
        <f>'B5.2.11'!Q25/'B5.2.10'!Q25</f>
        <v>0.5573643410852713</v>
      </c>
      <c r="R25" s="135">
        <f>'B5.2.11'!R25/'B5.2.10'!R25</f>
        <v>0.5565749235474006</v>
      </c>
      <c r="S25" s="386">
        <f>'B5.2.11'!S25/'B5.2.10'!S25</f>
        <v>0.4870848708487085</v>
      </c>
      <c r="T25" s="437">
        <f>'B5.2.11'!T25/'B5.2.10'!T25</f>
        <v>0.49372230428360414</v>
      </c>
      <c r="U25" s="135">
        <f>'B5.2.11'!U25/'B5.2.10'!U25</f>
        <v>0.4731289152654138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190" t="s">
        <v>27</v>
      </c>
      <c r="K26" s="137" t="s">
        <v>27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60">
        <f>'B5.2.11'!O26/'B5.2.10'!O26</f>
        <v>0.7605633802816901</v>
      </c>
      <c r="P26" s="387">
        <f>'B5.2.11'!P26/'B5.2.10'!P26</f>
        <v>0.5259549461312438</v>
      </c>
      <c r="Q26" s="438">
        <f>'B5.2.11'!Q26/'B5.2.10'!Q26</f>
        <v>0.6882022471910112</v>
      </c>
      <c r="R26" s="137">
        <f>'B5.2.11'!R26/'B5.2.10'!R26</f>
        <v>0.7259713701431493</v>
      </c>
      <c r="S26" s="387">
        <f>'B5.2.11'!S26/'B5.2.10'!S26</f>
        <v>0.6491620111731844</v>
      </c>
      <c r="T26" s="438">
        <f>'B5.2.11'!T26/'B5.2.10'!T26</f>
        <v>0.6369565217391304</v>
      </c>
      <c r="U26" s="137">
        <f>'B5.2.11'!U26/'B5.2.10'!U26</f>
        <v>0.6147227533460803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191" t="s">
        <v>27</v>
      </c>
      <c r="K27" s="139" t="s">
        <v>27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1">
        <f>'B5.2.11'!O27/'B5.2.10'!O27</f>
        <v>0.7978723404255319</v>
      </c>
      <c r="P27" s="388">
        <f>'B5.2.11'!P27/'B5.2.10'!P27</f>
        <v>0.7325581395348837</v>
      </c>
      <c r="Q27" s="439">
        <f>'B5.2.11'!Q27/'B5.2.10'!Q27</f>
        <v>0.8375</v>
      </c>
      <c r="R27" s="139">
        <f>'B5.2.11'!R27/'B5.2.10'!R27</f>
        <v>0.7528089887640449</v>
      </c>
      <c r="S27" s="388">
        <f>'B5.2.11'!S27/'B5.2.10'!S27</f>
        <v>0.7264150943396226</v>
      </c>
      <c r="T27" s="439">
        <f>'B5.2.11'!T27/'B5.2.10'!T27</f>
        <v>0.5384615384615384</v>
      </c>
      <c r="U27" s="139">
        <f>'B5.2.11'!U27/'B5.2.10'!U27</f>
        <v>0.6524822695035462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192" t="s">
        <v>27</v>
      </c>
      <c r="K28" s="141" t="s">
        <v>27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2">
        <f>'B5.2.11'!O28/'B5.2.10'!O28</f>
        <v>0.6080084299262382</v>
      </c>
      <c r="P28" s="389">
        <f>'B5.2.11'!P28/'B5.2.10'!P28</f>
        <v>0.4418423106947697</v>
      </c>
      <c r="Q28" s="382">
        <f>'B5.2.11'!Q28/'B5.2.10'!Q28</f>
        <v>0.4441340782122905</v>
      </c>
      <c r="R28" s="141">
        <f>'B5.2.11'!R28/'B5.2.10'!R28</f>
        <v>0.43834732085216266</v>
      </c>
      <c r="S28" s="389">
        <f>'B5.2.11'!S28/'B5.2.10'!S28</f>
        <v>0.38736102984201287</v>
      </c>
      <c r="T28" s="382">
        <f>'B5.2.11'!T28/'B5.2.10'!T28</f>
        <v>0.409726443768997</v>
      </c>
      <c r="U28" s="141">
        <f>'B5.2.11'!U28/'B5.2.10'!U28</f>
        <v>0.37919826652221017</v>
      </c>
      <c r="V28" s="81"/>
    </row>
    <row r="29" spans="4:21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8.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5.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U7:U10"/>
    <mergeCell ref="N7:N10"/>
    <mergeCell ref="L7:L10"/>
    <mergeCell ref="M7:M10"/>
    <mergeCell ref="J7:J10"/>
    <mergeCell ref="K7:K10"/>
    <mergeCell ref="E32:U32"/>
    <mergeCell ref="E26:E28"/>
    <mergeCell ref="E22:E24"/>
    <mergeCell ref="D7:I11"/>
    <mergeCell ref="E18:E20"/>
    <mergeCell ref="E14:E16"/>
    <mergeCell ref="O7:O10"/>
    <mergeCell ref="S7:S10"/>
    <mergeCell ref="Q7:Q10"/>
    <mergeCell ref="E31:U31"/>
    <mergeCell ref="E30:U30"/>
    <mergeCell ref="R7:R10"/>
    <mergeCell ref="T7:T10"/>
    <mergeCell ref="P7:P1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0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30">
        <v>145044</v>
      </c>
      <c r="P12" s="330">
        <v>142902</v>
      </c>
      <c r="Q12" s="330">
        <v>138157</v>
      </c>
      <c r="R12" s="330">
        <v>134342</v>
      </c>
      <c r="S12" s="330">
        <v>130385</v>
      </c>
      <c r="T12" s="330">
        <v>128000</v>
      </c>
      <c r="U12" s="88">
        <v>127205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1">
        <v>24481</v>
      </c>
      <c r="P13" s="331">
        <v>24331</v>
      </c>
      <c r="Q13" s="331">
        <v>23647</v>
      </c>
      <c r="R13" s="331">
        <v>23450</v>
      </c>
      <c r="S13" s="331">
        <v>23174</v>
      </c>
      <c r="T13" s="331">
        <v>22928</v>
      </c>
      <c r="U13" s="93">
        <v>23006</v>
      </c>
    </row>
    <row r="14" spans="3:21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62">
        <v>23006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6">
        <v>12935</v>
      </c>
      <c r="P15" s="326">
        <v>12782</v>
      </c>
      <c r="Q15" s="326">
        <v>12536</v>
      </c>
      <c r="R15" s="326">
        <v>12179</v>
      </c>
      <c r="S15" s="326">
        <v>11958</v>
      </c>
      <c r="T15" s="326">
        <v>11977</v>
      </c>
      <c r="U15" s="105">
        <v>12088</v>
      </c>
    </row>
    <row r="16" spans="3:21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2">
        <v>12935</v>
      </c>
      <c r="P16" s="332">
        <v>12782</v>
      </c>
      <c r="Q16" s="332">
        <v>12536</v>
      </c>
      <c r="R16" s="332">
        <v>12179</v>
      </c>
      <c r="S16" s="332">
        <v>11958</v>
      </c>
      <c r="T16" s="332">
        <v>11977</v>
      </c>
      <c r="U16" s="107">
        <v>12088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6">
        <v>15520</v>
      </c>
      <c r="P17" s="326">
        <v>15326</v>
      </c>
      <c r="Q17" s="326">
        <v>14825</v>
      </c>
      <c r="R17" s="326">
        <v>14459</v>
      </c>
      <c r="S17" s="326">
        <v>14072</v>
      </c>
      <c r="T17" s="326">
        <v>13840</v>
      </c>
      <c r="U17" s="105">
        <v>13747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62">
        <v>7766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2">
        <v>6529</v>
      </c>
      <c r="P19" s="332">
        <v>6462</v>
      </c>
      <c r="Q19" s="332">
        <v>6279</v>
      </c>
      <c r="R19" s="332">
        <v>6196</v>
      </c>
      <c r="S19" s="332">
        <v>6048</v>
      </c>
      <c r="T19" s="332">
        <v>5971</v>
      </c>
      <c r="U19" s="107">
        <v>5981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6">
        <v>12684</v>
      </c>
      <c r="P20" s="326">
        <v>12504</v>
      </c>
      <c r="Q20" s="326">
        <v>12172</v>
      </c>
      <c r="R20" s="326">
        <v>11880</v>
      </c>
      <c r="S20" s="326">
        <v>11512</v>
      </c>
      <c r="T20" s="326">
        <v>11412</v>
      </c>
      <c r="U20" s="105">
        <v>11305</v>
      </c>
    </row>
    <row r="21" spans="3:21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62">
        <v>3328</v>
      </c>
    </row>
    <row r="22" spans="3:21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2">
        <v>9030</v>
      </c>
      <c r="P22" s="332">
        <v>8872</v>
      </c>
      <c r="Q22" s="332">
        <v>8581</v>
      </c>
      <c r="R22" s="332">
        <v>8401</v>
      </c>
      <c r="S22" s="332">
        <v>8149</v>
      </c>
      <c r="T22" s="332">
        <v>8058</v>
      </c>
      <c r="U22" s="107">
        <v>7977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6">
        <v>19287</v>
      </c>
      <c r="P23" s="326">
        <v>19079</v>
      </c>
      <c r="Q23" s="326">
        <v>18514</v>
      </c>
      <c r="R23" s="326">
        <v>17920</v>
      </c>
      <c r="S23" s="326">
        <v>17201</v>
      </c>
      <c r="T23" s="326">
        <v>16887</v>
      </c>
      <c r="U23" s="105">
        <v>16672</v>
      </c>
    </row>
    <row r="24" spans="3:21" ht="12.75">
      <c r="C24" s="26"/>
      <c r="D24" s="118"/>
      <c r="E24" s="95"/>
      <c r="F24" s="95" t="s">
        <v>56</v>
      </c>
      <c r="G24" s="95"/>
      <c r="H24" s="96" t="s">
        <v>57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62">
        <v>4086</v>
      </c>
    </row>
    <row r="25" spans="3:21" ht="12.75">
      <c r="C25" s="26"/>
      <c r="D25" s="118"/>
      <c r="E25" s="95"/>
      <c r="F25" s="95" t="s">
        <v>58</v>
      </c>
      <c r="G25" s="95"/>
      <c r="H25" s="96" t="s">
        <v>59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62">
        <v>6647</v>
      </c>
    </row>
    <row r="26" spans="3:21" ht="13.5" thickBot="1">
      <c r="C26" s="26"/>
      <c r="D26" s="118"/>
      <c r="E26" s="95"/>
      <c r="F26" s="95" t="s">
        <v>60</v>
      </c>
      <c r="G26" s="95"/>
      <c r="H26" s="96" t="s">
        <v>61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2">
        <v>7061</v>
      </c>
      <c r="P26" s="332">
        <v>6910</v>
      </c>
      <c r="Q26" s="332">
        <v>6639</v>
      </c>
      <c r="R26" s="332">
        <v>6305</v>
      </c>
      <c r="S26" s="332">
        <v>6014</v>
      </c>
      <c r="T26" s="332">
        <v>5987</v>
      </c>
      <c r="U26" s="107">
        <v>5939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6">
        <v>24825</v>
      </c>
      <c r="P27" s="326">
        <v>24294</v>
      </c>
      <c r="Q27" s="326">
        <v>23323</v>
      </c>
      <c r="R27" s="326">
        <v>22593</v>
      </c>
      <c r="S27" s="326">
        <v>21704</v>
      </c>
      <c r="T27" s="326">
        <v>21216</v>
      </c>
      <c r="U27" s="105">
        <v>21142</v>
      </c>
    </row>
    <row r="28" spans="3:21" ht="12.75">
      <c r="C28" s="26"/>
      <c r="D28" s="16"/>
      <c r="E28" s="94"/>
      <c r="F28" s="95" t="s">
        <v>250</v>
      </c>
      <c r="G28" s="95"/>
      <c r="H28" s="96" t="s">
        <v>144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62">
        <v>6101</v>
      </c>
    </row>
    <row r="29" spans="3:21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2">
        <v>17911</v>
      </c>
      <c r="P29" s="332">
        <v>17503</v>
      </c>
      <c r="Q29" s="332">
        <v>16851</v>
      </c>
      <c r="R29" s="332">
        <v>16278</v>
      </c>
      <c r="S29" s="332">
        <v>15584</v>
      </c>
      <c r="T29" s="332">
        <v>15153</v>
      </c>
      <c r="U29" s="107">
        <v>15041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6">
        <v>18199</v>
      </c>
      <c r="P30" s="326">
        <v>17854</v>
      </c>
      <c r="Q30" s="326">
        <v>17183</v>
      </c>
      <c r="R30" s="326">
        <v>16607</v>
      </c>
      <c r="S30" s="326">
        <v>16056</v>
      </c>
      <c r="T30" s="326">
        <v>15656</v>
      </c>
      <c r="U30" s="105">
        <v>15443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62">
        <v>8334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2">
        <v>8188</v>
      </c>
      <c r="P32" s="332">
        <v>8103</v>
      </c>
      <c r="Q32" s="332">
        <v>7838</v>
      </c>
      <c r="R32" s="332">
        <v>7633</v>
      </c>
      <c r="S32" s="332">
        <v>7377</v>
      </c>
      <c r="T32" s="332">
        <v>7194</v>
      </c>
      <c r="U32" s="107">
        <v>7109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6">
        <v>17113</v>
      </c>
      <c r="P33" s="326">
        <v>16732</v>
      </c>
      <c r="Q33" s="326">
        <v>15957</v>
      </c>
      <c r="R33" s="326">
        <v>15254</v>
      </c>
      <c r="S33" s="326">
        <v>14708</v>
      </c>
      <c r="T33" s="326">
        <v>14084</v>
      </c>
      <c r="U33" s="105">
        <v>13802</v>
      </c>
    </row>
    <row r="34" spans="3:21" ht="13.5" thickBot="1">
      <c r="C34" s="26"/>
      <c r="D34" s="151"/>
      <c r="E34" s="152"/>
      <c r="F34" s="119" t="s">
        <v>73</v>
      </c>
      <c r="G34" s="119"/>
      <c r="H34" s="120" t="s">
        <v>74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2">
        <v>17113</v>
      </c>
      <c r="P34" s="332">
        <v>16732</v>
      </c>
      <c r="Q34" s="332">
        <v>15957</v>
      </c>
      <c r="R34" s="332">
        <v>15254</v>
      </c>
      <c r="S34" s="332">
        <v>14708</v>
      </c>
      <c r="T34" s="332">
        <v>14084</v>
      </c>
      <c r="U34" s="107">
        <v>13802</v>
      </c>
    </row>
    <row r="35" spans="4:21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W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</v>
      </c>
      <c r="E4" s="75"/>
      <c r="F4" s="75"/>
      <c r="G4" s="75"/>
      <c r="H4" s="21" t="s">
        <v>191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273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3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30">
        <v>14688</v>
      </c>
      <c r="P12" s="330">
        <v>13472</v>
      </c>
      <c r="Q12" s="330">
        <v>12262</v>
      </c>
      <c r="R12" s="330">
        <v>11740</v>
      </c>
      <c r="S12" s="330">
        <v>11713</v>
      </c>
      <c r="T12" s="330">
        <v>11877</v>
      </c>
      <c r="U12" s="88">
        <v>11745</v>
      </c>
      <c r="W12" s="260"/>
    </row>
    <row r="13" spans="3:23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1">
        <v>2126</v>
      </c>
      <c r="P13" s="331">
        <v>2077</v>
      </c>
      <c r="Q13" s="331">
        <v>1814</v>
      </c>
      <c r="R13" s="331">
        <v>1751</v>
      </c>
      <c r="S13" s="331">
        <v>1631</v>
      </c>
      <c r="T13" s="331">
        <v>1721</v>
      </c>
      <c r="U13" s="93">
        <v>1651</v>
      </c>
      <c r="W13" s="260"/>
    </row>
    <row r="14" spans="3:23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62">
        <v>1651</v>
      </c>
      <c r="W14" s="260"/>
    </row>
    <row r="15" spans="3:23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6">
        <v>1355</v>
      </c>
      <c r="P15" s="326">
        <v>1236</v>
      </c>
      <c r="Q15" s="326">
        <v>1109</v>
      </c>
      <c r="R15" s="326">
        <v>1082</v>
      </c>
      <c r="S15" s="326">
        <v>1068</v>
      </c>
      <c r="T15" s="326">
        <v>1156</v>
      </c>
      <c r="U15" s="105">
        <v>1100</v>
      </c>
      <c r="W15" s="260"/>
    </row>
    <row r="16" spans="3:23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2">
        <v>1355</v>
      </c>
      <c r="P16" s="332">
        <v>1236</v>
      </c>
      <c r="Q16" s="332">
        <v>1109</v>
      </c>
      <c r="R16" s="332">
        <v>1082</v>
      </c>
      <c r="S16" s="332">
        <v>1068</v>
      </c>
      <c r="T16" s="332">
        <v>1156</v>
      </c>
      <c r="U16" s="107">
        <v>1100</v>
      </c>
      <c r="W16" s="260"/>
    </row>
    <row r="17" spans="3:23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6">
        <v>1412</v>
      </c>
      <c r="P17" s="326">
        <v>1263</v>
      </c>
      <c r="Q17" s="326">
        <v>1170</v>
      </c>
      <c r="R17" s="326">
        <v>1096</v>
      </c>
      <c r="S17" s="326">
        <v>1082</v>
      </c>
      <c r="T17" s="326">
        <v>1083</v>
      </c>
      <c r="U17" s="105">
        <v>1083</v>
      </c>
      <c r="W17" s="260"/>
    </row>
    <row r="18" spans="3:23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62">
        <v>677</v>
      </c>
      <c r="W18" s="260"/>
    </row>
    <row r="19" spans="3:23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2">
        <v>466</v>
      </c>
      <c r="P19" s="332">
        <v>421</v>
      </c>
      <c r="Q19" s="332">
        <v>373</v>
      </c>
      <c r="R19" s="332">
        <v>374</v>
      </c>
      <c r="S19" s="332">
        <v>369</v>
      </c>
      <c r="T19" s="332">
        <v>381</v>
      </c>
      <c r="U19" s="107">
        <v>406</v>
      </c>
      <c r="W19" s="260"/>
    </row>
    <row r="20" spans="3:23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6">
        <v>1339</v>
      </c>
      <c r="P20" s="326">
        <v>1151</v>
      </c>
      <c r="Q20" s="326">
        <v>1133</v>
      </c>
      <c r="R20" s="326">
        <v>999</v>
      </c>
      <c r="S20" s="326">
        <v>1043</v>
      </c>
      <c r="T20" s="326">
        <v>1073</v>
      </c>
      <c r="U20" s="105">
        <v>1110</v>
      </c>
      <c r="W20" s="260"/>
    </row>
    <row r="21" spans="3:23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62">
        <v>223</v>
      </c>
      <c r="W21" s="260"/>
    </row>
    <row r="22" spans="3:23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2">
        <v>1024</v>
      </c>
      <c r="P22" s="332">
        <v>890</v>
      </c>
      <c r="Q22" s="332">
        <v>878</v>
      </c>
      <c r="R22" s="332">
        <v>790</v>
      </c>
      <c r="S22" s="332">
        <v>834</v>
      </c>
      <c r="T22" s="332">
        <v>847</v>
      </c>
      <c r="U22" s="107">
        <v>887</v>
      </c>
      <c r="W22" s="260"/>
    </row>
    <row r="23" spans="3:23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6">
        <v>1964</v>
      </c>
      <c r="P23" s="326">
        <v>1788</v>
      </c>
      <c r="Q23" s="326">
        <v>1672</v>
      </c>
      <c r="R23" s="326">
        <v>1521</v>
      </c>
      <c r="S23" s="326">
        <v>1531</v>
      </c>
      <c r="T23" s="326">
        <v>1626</v>
      </c>
      <c r="U23" s="105">
        <v>1568</v>
      </c>
      <c r="W23" s="260"/>
    </row>
    <row r="24" spans="3:23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62">
        <v>329</v>
      </c>
      <c r="W24" s="260"/>
    </row>
    <row r="25" spans="3:23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62">
        <v>659</v>
      </c>
      <c r="W25" s="260"/>
    </row>
    <row r="26" spans="3:23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2">
        <v>752</v>
      </c>
      <c r="P26" s="332">
        <v>672</v>
      </c>
      <c r="Q26" s="332">
        <v>618</v>
      </c>
      <c r="R26" s="332">
        <v>525</v>
      </c>
      <c r="S26" s="332">
        <v>565</v>
      </c>
      <c r="T26" s="332">
        <v>631</v>
      </c>
      <c r="U26" s="107">
        <v>580</v>
      </c>
      <c r="W26" s="260"/>
    </row>
    <row r="27" spans="3:23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6">
        <v>2475</v>
      </c>
      <c r="P27" s="326">
        <v>2264</v>
      </c>
      <c r="Q27" s="326">
        <v>2161</v>
      </c>
      <c r="R27" s="326">
        <v>2089</v>
      </c>
      <c r="S27" s="326">
        <v>2018</v>
      </c>
      <c r="T27" s="326">
        <v>2056</v>
      </c>
      <c r="U27" s="105">
        <v>2106</v>
      </c>
      <c r="W27" s="260"/>
    </row>
    <row r="28" spans="3:23" ht="12.75">
      <c r="C28" s="26"/>
      <c r="D28" s="118"/>
      <c r="E28" s="95"/>
      <c r="F28" s="95" t="s">
        <v>250</v>
      </c>
      <c r="G28" s="95"/>
      <c r="H28" s="96" t="s">
        <v>144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62">
        <v>619</v>
      </c>
      <c r="W28" s="260"/>
    </row>
    <row r="29" spans="3:23" ht="13.5" thickBot="1">
      <c r="C29" s="26"/>
      <c r="D29" s="118"/>
      <c r="E29" s="95"/>
      <c r="F29" s="95" t="s">
        <v>64</v>
      </c>
      <c r="G29" s="95"/>
      <c r="H29" s="96" t="s">
        <v>145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2">
        <v>1785</v>
      </c>
      <c r="P29" s="332">
        <v>1618</v>
      </c>
      <c r="Q29" s="332">
        <v>1597</v>
      </c>
      <c r="R29" s="332">
        <v>1482</v>
      </c>
      <c r="S29" s="332">
        <v>1414</v>
      </c>
      <c r="T29" s="332">
        <v>1441</v>
      </c>
      <c r="U29" s="107">
        <v>1487</v>
      </c>
      <c r="W29" s="260"/>
    </row>
    <row r="30" spans="3:23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6">
        <v>2041</v>
      </c>
      <c r="P30" s="326">
        <v>1841</v>
      </c>
      <c r="Q30" s="326">
        <v>1692</v>
      </c>
      <c r="R30" s="326">
        <v>1649</v>
      </c>
      <c r="S30" s="326">
        <v>1685</v>
      </c>
      <c r="T30" s="326">
        <v>1651</v>
      </c>
      <c r="U30" s="105">
        <v>1629</v>
      </c>
      <c r="W30" s="260"/>
    </row>
    <row r="31" spans="3:23" ht="12.75">
      <c r="C31" s="26"/>
      <c r="D31" s="16"/>
      <c r="E31" s="94"/>
      <c r="F31" s="95" t="s">
        <v>67</v>
      </c>
      <c r="G31" s="95"/>
      <c r="H31" s="96" t="s">
        <v>68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62">
        <v>684</v>
      </c>
      <c r="W31" s="260"/>
    </row>
    <row r="32" spans="3:23" ht="13.5" thickBot="1">
      <c r="C32" s="26"/>
      <c r="D32" s="16"/>
      <c r="E32" s="94"/>
      <c r="F32" s="95" t="s">
        <v>69</v>
      </c>
      <c r="G32" s="95"/>
      <c r="H32" s="96" t="s">
        <v>70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2">
        <v>1074</v>
      </c>
      <c r="P32" s="332">
        <v>1008</v>
      </c>
      <c r="Q32" s="332">
        <v>927</v>
      </c>
      <c r="R32" s="332">
        <v>942</v>
      </c>
      <c r="S32" s="332">
        <v>922</v>
      </c>
      <c r="T32" s="332">
        <v>961</v>
      </c>
      <c r="U32" s="107">
        <v>945</v>
      </c>
      <c r="W32" s="260"/>
    </row>
    <row r="33" spans="3:23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6">
        <v>1976</v>
      </c>
      <c r="P33" s="326">
        <v>1852</v>
      </c>
      <c r="Q33" s="326">
        <v>1511</v>
      </c>
      <c r="R33" s="326">
        <v>1553</v>
      </c>
      <c r="S33" s="326">
        <v>1655</v>
      </c>
      <c r="T33" s="326">
        <v>1511</v>
      </c>
      <c r="U33" s="105">
        <v>1498</v>
      </c>
      <c r="W33" s="260"/>
    </row>
    <row r="34" spans="3:23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2">
        <v>1976</v>
      </c>
      <c r="P34" s="332">
        <v>1852</v>
      </c>
      <c r="Q34" s="332">
        <v>1511</v>
      </c>
      <c r="R34" s="332">
        <v>1553</v>
      </c>
      <c r="S34" s="332">
        <v>1655</v>
      </c>
      <c r="T34" s="332">
        <v>1511</v>
      </c>
      <c r="U34" s="107">
        <v>1498</v>
      </c>
      <c r="W34" s="260"/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7" width="9.00390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</v>
      </c>
      <c r="E4" s="75"/>
      <c r="F4" s="75"/>
      <c r="G4" s="75"/>
      <c r="H4" s="21" t="s">
        <v>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30">
        <v>11570</v>
      </c>
      <c r="P12" s="330">
        <v>11563</v>
      </c>
      <c r="Q12" s="330">
        <v>11257</v>
      </c>
      <c r="R12" s="330">
        <v>11398</v>
      </c>
      <c r="S12" s="330">
        <v>11098</v>
      </c>
      <c r="T12" s="330">
        <v>11264</v>
      </c>
      <c r="U12" s="88">
        <v>11190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1">
        <v>2311</v>
      </c>
      <c r="P13" s="331">
        <v>2406</v>
      </c>
      <c r="Q13" s="331">
        <v>2298</v>
      </c>
      <c r="R13" s="331">
        <v>2406</v>
      </c>
      <c r="S13" s="331">
        <v>2401</v>
      </c>
      <c r="T13" s="331">
        <v>2370</v>
      </c>
      <c r="U13" s="93">
        <v>2384</v>
      </c>
    </row>
    <row r="14" spans="3:21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62">
        <v>2384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6">
        <v>979</v>
      </c>
      <c r="P15" s="326">
        <v>1010</v>
      </c>
      <c r="Q15" s="326">
        <v>1026</v>
      </c>
      <c r="R15" s="326">
        <v>1019</v>
      </c>
      <c r="S15" s="326">
        <v>1054</v>
      </c>
      <c r="T15" s="326">
        <v>1133</v>
      </c>
      <c r="U15" s="105">
        <v>1120</v>
      </c>
    </row>
    <row r="16" spans="3:21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2">
        <v>979</v>
      </c>
      <c r="P16" s="332">
        <v>1010</v>
      </c>
      <c r="Q16" s="332">
        <v>1026</v>
      </c>
      <c r="R16" s="332">
        <v>1019</v>
      </c>
      <c r="S16" s="332">
        <v>1054</v>
      </c>
      <c r="T16" s="332">
        <v>1133</v>
      </c>
      <c r="U16" s="107">
        <v>1120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6">
        <v>1362</v>
      </c>
      <c r="P17" s="326">
        <v>1344</v>
      </c>
      <c r="Q17" s="326">
        <v>1316</v>
      </c>
      <c r="R17" s="326">
        <v>1348</v>
      </c>
      <c r="S17" s="326">
        <v>1367</v>
      </c>
      <c r="T17" s="326">
        <v>1343</v>
      </c>
      <c r="U17" s="105">
        <v>1376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62">
        <v>733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2">
        <v>628</v>
      </c>
      <c r="P19" s="332">
        <v>651</v>
      </c>
      <c r="Q19" s="332">
        <v>633</v>
      </c>
      <c r="R19" s="332">
        <v>644</v>
      </c>
      <c r="S19" s="332">
        <v>642</v>
      </c>
      <c r="T19" s="332">
        <v>635</v>
      </c>
      <c r="U19" s="107">
        <v>643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6">
        <v>999</v>
      </c>
      <c r="P20" s="326">
        <v>1027</v>
      </c>
      <c r="Q20" s="326">
        <v>978</v>
      </c>
      <c r="R20" s="326">
        <v>975</v>
      </c>
      <c r="S20" s="326">
        <v>924</v>
      </c>
      <c r="T20" s="326">
        <v>978</v>
      </c>
      <c r="U20" s="105">
        <v>945</v>
      </c>
    </row>
    <row r="21" spans="3:21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62">
        <v>342</v>
      </c>
    </row>
    <row r="22" spans="3:21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2">
        <v>671</v>
      </c>
      <c r="P22" s="332">
        <v>686</v>
      </c>
      <c r="Q22" s="332">
        <v>636</v>
      </c>
      <c r="R22" s="332">
        <v>638</v>
      </c>
      <c r="S22" s="332">
        <v>606</v>
      </c>
      <c r="T22" s="332">
        <v>658</v>
      </c>
      <c r="U22" s="107">
        <v>603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6">
        <v>1457</v>
      </c>
      <c r="P23" s="326">
        <v>1506</v>
      </c>
      <c r="Q23" s="326">
        <v>1425</v>
      </c>
      <c r="R23" s="326">
        <v>1416</v>
      </c>
      <c r="S23" s="326">
        <v>1366</v>
      </c>
      <c r="T23" s="326">
        <v>1385</v>
      </c>
      <c r="U23" s="105">
        <v>1381</v>
      </c>
    </row>
    <row r="24" spans="3:21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62">
        <v>315</v>
      </c>
    </row>
    <row r="25" spans="3:21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62">
        <v>589</v>
      </c>
    </row>
    <row r="26" spans="3:21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2">
        <v>479</v>
      </c>
      <c r="P26" s="332">
        <v>495</v>
      </c>
      <c r="Q26" s="332">
        <v>452</v>
      </c>
      <c r="R26" s="332">
        <v>456</v>
      </c>
      <c r="S26" s="332">
        <v>449</v>
      </c>
      <c r="T26" s="332">
        <v>468</v>
      </c>
      <c r="U26" s="107">
        <v>477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6">
        <v>1891</v>
      </c>
      <c r="P27" s="326">
        <v>1862</v>
      </c>
      <c r="Q27" s="326">
        <v>1784</v>
      </c>
      <c r="R27" s="326">
        <v>1875</v>
      </c>
      <c r="S27" s="326">
        <v>1724</v>
      </c>
      <c r="T27" s="326">
        <v>1797</v>
      </c>
      <c r="U27" s="105">
        <v>1835</v>
      </c>
    </row>
    <row r="28" spans="3:21" ht="12.75">
      <c r="C28" s="26"/>
      <c r="D28" s="16"/>
      <c r="E28" s="95"/>
      <c r="F28" s="95" t="s">
        <v>250</v>
      </c>
      <c r="G28" s="95"/>
      <c r="H28" s="96" t="s">
        <v>144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62">
        <v>509</v>
      </c>
    </row>
    <row r="29" spans="3:21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2">
        <v>1370</v>
      </c>
      <c r="P29" s="332">
        <v>1352</v>
      </c>
      <c r="Q29" s="332">
        <v>1311</v>
      </c>
      <c r="R29" s="332">
        <v>1369</v>
      </c>
      <c r="S29" s="332">
        <v>1243</v>
      </c>
      <c r="T29" s="332">
        <v>1294</v>
      </c>
      <c r="U29" s="107">
        <v>1326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6">
        <v>1341</v>
      </c>
      <c r="P30" s="326">
        <v>1265</v>
      </c>
      <c r="Q30" s="326">
        <v>1266</v>
      </c>
      <c r="R30" s="326">
        <v>1243</v>
      </c>
      <c r="S30" s="326">
        <v>1195</v>
      </c>
      <c r="T30" s="326">
        <v>1222</v>
      </c>
      <c r="U30" s="105">
        <v>1165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62">
        <v>744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2">
        <v>519</v>
      </c>
      <c r="P32" s="332">
        <v>477</v>
      </c>
      <c r="Q32" s="332">
        <v>485</v>
      </c>
      <c r="R32" s="332">
        <v>440</v>
      </c>
      <c r="S32" s="332">
        <v>422</v>
      </c>
      <c r="T32" s="332">
        <v>430</v>
      </c>
      <c r="U32" s="107">
        <v>421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6">
        <v>1230</v>
      </c>
      <c r="P33" s="326">
        <v>1143</v>
      </c>
      <c r="Q33" s="326">
        <v>1164</v>
      </c>
      <c r="R33" s="326">
        <v>1116</v>
      </c>
      <c r="S33" s="326">
        <v>1067</v>
      </c>
      <c r="T33" s="326">
        <v>1036</v>
      </c>
      <c r="U33" s="105">
        <v>984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2">
        <v>1230</v>
      </c>
      <c r="P34" s="332">
        <v>1143</v>
      </c>
      <c r="Q34" s="332">
        <v>1164</v>
      </c>
      <c r="R34" s="332">
        <v>1116</v>
      </c>
      <c r="S34" s="332">
        <v>1067</v>
      </c>
      <c r="T34" s="332">
        <v>1036</v>
      </c>
      <c r="U34" s="107">
        <v>984</v>
      </c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7" width="9.00390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3</v>
      </c>
      <c r="E4" s="75"/>
      <c r="F4" s="75"/>
      <c r="G4" s="75"/>
      <c r="H4" s="21" t="s">
        <v>193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30">
        <v>24499</v>
      </c>
      <c r="P12" s="330">
        <v>24198</v>
      </c>
      <c r="Q12" s="330">
        <v>23862</v>
      </c>
      <c r="R12" s="330">
        <v>23805</v>
      </c>
      <c r="S12" s="330">
        <v>22686</v>
      </c>
      <c r="T12" s="330">
        <v>21138</v>
      </c>
      <c r="U12" s="373" t="s">
        <v>24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1">
        <v>4061</v>
      </c>
      <c r="P13" s="331">
        <v>3779</v>
      </c>
      <c r="Q13" s="331">
        <v>3639</v>
      </c>
      <c r="R13" s="331">
        <v>3718</v>
      </c>
      <c r="S13" s="331">
        <v>3662</v>
      </c>
      <c r="T13" s="331">
        <v>3411</v>
      </c>
      <c r="U13" s="374" t="s">
        <v>24</v>
      </c>
    </row>
    <row r="14" spans="3:21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5">
        <v>3639</v>
      </c>
      <c r="R14" s="435">
        <v>3718</v>
      </c>
      <c r="S14" s="435">
        <v>3662</v>
      </c>
      <c r="T14" s="435">
        <v>3411</v>
      </c>
      <c r="U14" s="289" t="s">
        <v>24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6">
        <v>2144</v>
      </c>
      <c r="P15" s="326">
        <v>2047</v>
      </c>
      <c r="Q15" s="326">
        <v>2107</v>
      </c>
      <c r="R15" s="326">
        <v>2031</v>
      </c>
      <c r="S15" s="326">
        <v>2028</v>
      </c>
      <c r="T15" s="326">
        <v>1872</v>
      </c>
      <c r="U15" s="276" t="s">
        <v>24</v>
      </c>
    </row>
    <row r="16" spans="3:21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2">
        <v>2144</v>
      </c>
      <c r="P16" s="332">
        <v>2047</v>
      </c>
      <c r="Q16" s="332">
        <v>2107</v>
      </c>
      <c r="R16" s="332">
        <v>2031</v>
      </c>
      <c r="S16" s="332">
        <v>2028</v>
      </c>
      <c r="T16" s="332">
        <v>1872</v>
      </c>
      <c r="U16" s="371" t="s">
        <v>24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6">
        <v>2541</v>
      </c>
      <c r="P17" s="326">
        <v>2585</v>
      </c>
      <c r="Q17" s="326">
        <v>2473</v>
      </c>
      <c r="R17" s="326">
        <v>2519</v>
      </c>
      <c r="S17" s="326">
        <v>2366</v>
      </c>
      <c r="T17" s="326">
        <v>2293</v>
      </c>
      <c r="U17" s="276" t="s">
        <v>24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369" t="s">
        <v>24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2">
        <v>985</v>
      </c>
      <c r="P19" s="332">
        <v>1045</v>
      </c>
      <c r="Q19" s="332">
        <v>963</v>
      </c>
      <c r="R19" s="332">
        <v>997</v>
      </c>
      <c r="S19" s="332">
        <v>935</v>
      </c>
      <c r="T19" s="332">
        <v>938</v>
      </c>
      <c r="U19" s="371" t="s">
        <v>24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6">
        <v>2008</v>
      </c>
      <c r="P20" s="326">
        <v>2129</v>
      </c>
      <c r="Q20" s="326">
        <v>2015</v>
      </c>
      <c r="R20" s="326">
        <v>2053</v>
      </c>
      <c r="S20" s="326">
        <v>1868</v>
      </c>
      <c r="T20" s="326">
        <v>1828</v>
      </c>
      <c r="U20" s="276" t="s">
        <v>24</v>
      </c>
    </row>
    <row r="21" spans="3:21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369" t="s">
        <v>24</v>
      </c>
    </row>
    <row r="22" spans="3:21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2">
        <v>1503</v>
      </c>
      <c r="P22" s="332">
        <v>1553</v>
      </c>
      <c r="Q22" s="435">
        <v>1456</v>
      </c>
      <c r="R22" s="435">
        <v>1506</v>
      </c>
      <c r="S22" s="435">
        <v>1370</v>
      </c>
      <c r="T22" s="435">
        <v>1341</v>
      </c>
      <c r="U22" s="372" t="s">
        <v>24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6">
        <v>3220</v>
      </c>
      <c r="P23" s="326">
        <v>3292</v>
      </c>
      <c r="Q23" s="326">
        <v>3213</v>
      </c>
      <c r="R23" s="326">
        <v>3227</v>
      </c>
      <c r="S23" s="326">
        <v>3039</v>
      </c>
      <c r="T23" s="326">
        <v>2895</v>
      </c>
      <c r="U23" s="276" t="s">
        <v>24</v>
      </c>
    </row>
    <row r="24" spans="3:21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369" t="s">
        <v>24</v>
      </c>
    </row>
    <row r="25" spans="3:21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369" t="s">
        <v>24</v>
      </c>
    </row>
    <row r="26" spans="3:21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2">
        <v>1231</v>
      </c>
      <c r="P26" s="332">
        <v>1238</v>
      </c>
      <c r="Q26" s="332">
        <v>1206</v>
      </c>
      <c r="R26" s="332">
        <v>1228</v>
      </c>
      <c r="S26" s="332">
        <v>1063</v>
      </c>
      <c r="T26" s="332">
        <v>1016</v>
      </c>
      <c r="U26" s="371" t="s">
        <v>24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6">
        <v>4292</v>
      </c>
      <c r="P27" s="326">
        <v>4418</v>
      </c>
      <c r="Q27" s="326">
        <v>4214</v>
      </c>
      <c r="R27" s="326">
        <v>4167</v>
      </c>
      <c r="S27" s="326">
        <v>3892</v>
      </c>
      <c r="T27" s="326">
        <v>3574</v>
      </c>
      <c r="U27" s="276" t="s">
        <v>24</v>
      </c>
    </row>
    <row r="28" spans="3:21" ht="12.75">
      <c r="C28" s="26"/>
      <c r="D28" s="16"/>
      <c r="E28" s="95"/>
      <c r="F28" s="95" t="s">
        <v>250</v>
      </c>
      <c r="G28" s="95"/>
      <c r="H28" s="96" t="s">
        <v>144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369" t="s">
        <v>24</v>
      </c>
    </row>
    <row r="29" spans="3:21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2">
        <v>3105</v>
      </c>
      <c r="P29" s="332">
        <v>3177</v>
      </c>
      <c r="Q29" s="332">
        <v>3029</v>
      </c>
      <c r="R29" s="332">
        <v>2972</v>
      </c>
      <c r="S29" s="332">
        <v>2790</v>
      </c>
      <c r="T29" s="332">
        <v>2574</v>
      </c>
      <c r="U29" s="371" t="s">
        <v>24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6">
        <v>3164</v>
      </c>
      <c r="P30" s="326">
        <v>2823</v>
      </c>
      <c r="Q30" s="326">
        <v>3131</v>
      </c>
      <c r="R30" s="326">
        <v>3153</v>
      </c>
      <c r="S30" s="326">
        <v>2963</v>
      </c>
      <c r="T30" s="326">
        <v>2765</v>
      </c>
      <c r="U30" s="276" t="s">
        <v>24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369" t="s">
        <v>24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2">
        <v>1459</v>
      </c>
      <c r="P32" s="332">
        <v>1376</v>
      </c>
      <c r="Q32" s="332">
        <v>1441</v>
      </c>
      <c r="R32" s="332">
        <v>1491</v>
      </c>
      <c r="S32" s="332">
        <v>1444</v>
      </c>
      <c r="T32" s="332">
        <v>1362</v>
      </c>
      <c r="U32" s="371" t="s">
        <v>24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6">
        <v>3069</v>
      </c>
      <c r="P33" s="326">
        <v>3125</v>
      </c>
      <c r="Q33" s="326">
        <v>3070</v>
      </c>
      <c r="R33" s="326">
        <v>2937</v>
      </c>
      <c r="S33" s="326">
        <v>2868</v>
      </c>
      <c r="T33" s="326">
        <v>2500</v>
      </c>
      <c r="U33" s="276" t="s">
        <v>24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2">
        <v>3069</v>
      </c>
      <c r="P34" s="332">
        <v>3125</v>
      </c>
      <c r="Q34" s="332">
        <v>3070</v>
      </c>
      <c r="R34" s="332">
        <v>2937</v>
      </c>
      <c r="S34" s="332">
        <v>2868</v>
      </c>
      <c r="T34" s="332">
        <v>2500</v>
      </c>
      <c r="U34" s="371" t="s">
        <v>24</v>
      </c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B6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0" width="8.25390625" style="73" hidden="1" customWidth="1"/>
    <col min="11" max="20" width="8.25390625" style="73" customWidth="1"/>
    <col min="21" max="21" width="8.625" style="73" customWidth="1"/>
    <col min="22" max="45" width="1.75390625" style="73" customWidth="1"/>
    <col min="46" max="47" width="9.125" style="73" customWidth="1"/>
    <col min="48" max="48" width="9.75390625" style="73" bestFit="1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48" s="74" customFormat="1" ht="15.75">
      <c r="D4" s="21" t="s">
        <v>158</v>
      </c>
      <c r="E4" s="75"/>
      <c r="F4" s="75"/>
      <c r="G4" s="75"/>
      <c r="H4" s="21" t="s">
        <v>127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AV4" s="363"/>
    </row>
    <row r="5" spans="4:21" s="74" customFormat="1" ht="15.75">
      <c r="D5" s="273" t="s">
        <v>266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 t="s">
        <v>94</v>
      </c>
      <c r="V6" s="71" t="s">
        <v>90</v>
      </c>
    </row>
    <row r="7" spans="3:22" ht="6" customHeight="1">
      <c r="C7" s="26"/>
      <c r="D7" s="468"/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65">
        <v>2007</v>
      </c>
      <c r="O7" s="465">
        <v>2008</v>
      </c>
      <c r="P7" s="465">
        <v>2009</v>
      </c>
      <c r="Q7" s="465">
        <v>2010</v>
      </c>
      <c r="R7" s="465">
        <v>2011</v>
      </c>
      <c r="S7" s="465">
        <v>2012</v>
      </c>
      <c r="T7" s="465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66"/>
      <c r="O8" s="466"/>
      <c r="P8" s="466"/>
      <c r="Q8" s="466"/>
      <c r="R8" s="466"/>
      <c r="S8" s="466"/>
      <c r="T8" s="466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66"/>
      <c r="O9" s="466"/>
      <c r="P9" s="466"/>
      <c r="Q9" s="466"/>
      <c r="R9" s="466"/>
      <c r="S9" s="466"/>
      <c r="T9" s="466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66"/>
      <c r="O10" s="466"/>
      <c r="P10" s="466"/>
      <c r="Q10" s="466"/>
      <c r="R10" s="466"/>
      <c r="S10" s="466"/>
      <c r="T10" s="466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49"/>
      <c r="V12" s="81"/>
    </row>
    <row r="13" spans="3:54" ht="12.75">
      <c r="C13" s="26"/>
      <c r="D13" s="153"/>
      <c r="E13" s="154" t="s">
        <v>23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6">
        <v>7552198.3100000005</v>
      </c>
      <c r="P13" s="326">
        <v>7789675.51</v>
      </c>
      <c r="Q13" s="326">
        <v>7512373.449999999</v>
      </c>
      <c r="R13" s="326">
        <v>7556382.929710002</v>
      </c>
      <c r="S13" s="326">
        <v>7539864.8119399985</v>
      </c>
      <c r="T13" s="326">
        <f>T25+T37</f>
        <v>7601572.531810001</v>
      </c>
      <c r="U13" s="105">
        <f>U14+U15</f>
        <v>7725997.550700001</v>
      </c>
      <c r="V13" s="81"/>
      <c r="AT13" s="260"/>
      <c r="AU13" s="260"/>
      <c r="AV13" s="260"/>
      <c r="AW13" s="260"/>
      <c r="AX13" s="260"/>
      <c r="AY13" s="260"/>
      <c r="AZ13" s="260"/>
      <c r="BA13" s="260"/>
      <c r="BB13" s="260"/>
    </row>
    <row r="14" spans="3:52" ht="12.75">
      <c r="C14" s="26"/>
      <c r="D14" s="39"/>
      <c r="E14" s="462" t="s">
        <v>25</v>
      </c>
      <c r="F14" s="40" t="s">
        <v>95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44">
        <f>U26+U38</f>
        <v>7155030.536210001</v>
      </c>
      <c r="V14" s="81"/>
      <c r="AT14" s="260"/>
      <c r="AU14" s="260"/>
      <c r="AV14" s="260"/>
      <c r="AW14" s="260"/>
      <c r="AX14" s="260"/>
      <c r="AY14" s="260"/>
      <c r="AZ14" s="260"/>
    </row>
    <row r="15" spans="3:52" ht="12.75">
      <c r="C15" s="26"/>
      <c r="D15" s="51"/>
      <c r="E15" s="464"/>
      <c r="F15" s="52" t="s">
        <v>96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56">
        <f>U27+U39</f>
        <v>570967.0144899999</v>
      </c>
      <c r="V15" s="81"/>
      <c r="AT15" s="260"/>
      <c r="AU15" s="260"/>
      <c r="AV15" s="260"/>
      <c r="AW15" s="260"/>
      <c r="AX15" s="260"/>
      <c r="AY15" s="260"/>
      <c r="AZ15" s="260"/>
    </row>
    <row r="16" spans="3:22" ht="12.75">
      <c r="C16" s="26"/>
      <c r="D16" s="39"/>
      <c r="E16" s="462" t="s">
        <v>97</v>
      </c>
      <c r="F16" s="40" t="s">
        <v>95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37">
        <f>U14/U13</f>
        <v>0.9260979555399589</v>
      </c>
      <c r="V16" s="81"/>
    </row>
    <row r="17" spans="3:22" ht="13.5" thickBot="1">
      <c r="C17" s="26"/>
      <c r="D17" s="63"/>
      <c r="E17" s="484"/>
      <c r="F17" s="159" t="s">
        <v>96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41">
        <f>U15/U13</f>
        <v>0.07390204446004106</v>
      </c>
      <c r="V17" s="81"/>
    </row>
    <row r="18" spans="3:22" ht="13.5" thickBot="1">
      <c r="C18" s="26"/>
      <c r="D18" s="162" t="s">
        <v>98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81"/>
    </row>
    <row r="19" spans="3:22" ht="12.75">
      <c r="C19" s="26"/>
      <c r="D19" s="153"/>
      <c r="E19" s="154" t="s">
        <v>99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6">
        <v>122539.93</v>
      </c>
      <c r="P19" s="326">
        <v>83555.17</v>
      </c>
      <c r="Q19" s="326">
        <v>85980.65</v>
      </c>
      <c r="R19" s="326">
        <v>77214.19</v>
      </c>
      <c r="S19" s="326">
        <v>81022.62</v>
      </c>
      <c r="T19" s="326">
        <f>T31+T43</f>
        <v>88530.7116</v>
      </c>
      <c r="U19" s="105">
        <f>U20+U21</f>
        <v>87460.36093</v>
      </c>
      <c r="V19" s="81"/>
    </row>
    <row r="20" spans="3:22" ht="12.75">
      <c r="C20" s="26"/>
      <c r="D20" s="39"/>
      <c r="E20" s="462" t="s">
        <v>25</v>
      </c>
      <c r="F20" s="40" t="s">
        <v>95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44">
        <f>U32+U44</f>
        <v>80327.65</v>
      </c>
      <c r="V20" s="81"/>
    </row>
    <row r="21" spans="3:22" ht="12.75">
      <c r="C21" s="26"/>
      <c r="D21" s="51"/>
      <c r="E21" s="464"/>
      <c r="F21" s="52" t="s">
        <v>96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56">
        <f>U33+U45</f>
        <v>7132.710929999999</v>
      </c>
      <c r="V21" s="81"/>
    </row>
    <row r="22" spans="3:22" ht="12.75" customHeight="1">
      <c r="C22" s="26"/>
      <c r="D22" s="39"/>
      <c r="E22" s="462" t="s">
        <v>97</v>
      </c>
      <c r="F22" s="40" t="s">
        <v>95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37">
        <f>U20/U19</f>
        <v>0.9184463583941901</v>
      </c>
      <c r="V22" s="81"/>
    </row>
    <row r="23" spans="3:22" ht="13.5" thickBot="1">
      <c r="C23" s="26"/>
      <c r="D23" s="63"/>
      <c r="E23" s="515"/>
      <c r="F23" s="98" t="s">
        <v>96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41">
        <f>U21/U19</f>
        <v>0.08155364160580991</v>
      </c>
      <c r="V23" s="81"/>
    </row>
    <row r="24" spans="3:22" ht="15.75" thickBot="1">
      <c r="C24" s="26"/>
      <c r="D24" s="162" t="s">
        <v>170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81"/>
    </row>
    <row r="25" spans="3:51" ht="12.75">
      <c r="C25" s="26"/>
      <c r="D25" s="153"/>
      <c r="E25" s="154" t="s">
        <v>23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6">
        <v>357137</v>
      </c>
      <c r="P25" s="326">
        <v>358940.75</v>
      </c>
      <c r="Q25" s="326">
        <v>375063.43</v>
      </c>
      <c r="R25" s="326">
        <v>308485.75671999995</v>
      </c>
      <c r="S25" s="326">
        <v>613058.7166</v>
      </c>
      <c r="T25" s="326">
        <v>540908.3158100001</v>
      </c>
      <c r="U25" s="105">
        <f>U26+U27</f>
        <v>384369.77072</v>
      </c>
      <c r="V25" s="81"/>
      <c r="AT25" s="260"/>
      <c r="AU25" s="260"/>
      <c r="AV25" s="260"/>
      <c r="AW25" s="260"/>
      <c r="AX25" s="260"/>
      <c r="AY25" s="260"/>
    </row>
    <row r="26" spans="3:22" ht="12.75">
      <c r="C26" s="26"/>
      <c r="D26" s="39"/>
      <c r="E26" s="462" t="s">
        <v>25</v>
      </c>
      <c r="F26" s="40" t="s">
        <v>95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44">
        <v>384369.77072</v>
      </c>
      <c r="V26" s="81"/>
    </row>
    <row r="27" spans="3:22" ht="12.75">
      <c r="C27" s="26"/>
      <c r="D27" s="51"/>
      <c r="E27" s="464"/>
      <c r="F27" s="52" t="s">
        <v>96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56">
        <v>0</v>
      </c>
      <c r="V27" s="81"/>
    </row>
    <row r="28" spans="3:22" ht="12.75">
      <c r="C28" s="26"/>
      <c r="D28" s="39"/>
      <c r="E28" s="462" t="s">
        <v>97</v>
      </c>
      <c r="F28" s="40" t="s">
        <v>95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37">
        <f>U26/U25</f>
        <v>1</v>
      </c>
      <c r="V28" s="81"/>
    </row>
    <row r="29" spans="3:22" ht="13.5" thickBot="1">
      <c r="C29" s="26"/>
      <c r="D29" s="63"/>
      <c r="E29" s="484"/>
      <c r="F29" s="159" t="s">
        <v>96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41">
        <f>U27/U25</f>
        <v>0</v>
      </c>
      <c r="V29" s="81"/>
    </row>
    <row r="30" spans="3:22" ht="15.75" thickBot="1">
      <c r="C30" s="26"/>
      <c r="D30" s="162" t="s">
        <v>186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81"/>
    </row>
    <row r="31" spans="3:22" ht="12.75">
      <c r="C31" s="26"/>
      <c r="D31" s="153"/>
      <c r="E31" s="154" t="s">
        <v>99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6">
        <v>63442</v>
      </c>
      <c r="P31" s="326">
        <v>63879</v>
      </c>
      <c r="Q31" s="326">
        <v>63879</v>
      </c>
      <c r="R31" s="326">
        <v>9379</v>
      </c>
      <c r="S31" s="326">
        <v>74681.4466</v>
      </c>
      <c r="T31" s="326">
        <v>73156.9644</v>
      </c>
      <c r="U31" s="105">
        <f>U32+U33</f>
        <v>70000</v>
      </c>
      <c r="V31" s="81"/>
    </row>
    <row r="32" spans="3:22" ht="12.75">
      <c r="C32" s="26"/>
      <c r="D32" s="39"/>
      <c r="E32" s="462" t="s">
        <v>25</v>
      </c>
      <c r="F32" s="40" t="s">
        <v>95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44">
        <v>70000</v>
      </c>
      <c r="V32" s="81"/>
    </row>
    <row r="33" spans="3:22" ht="12.75">
      <c r="C33" s="26"/>
      <c r="D33" s="51"/>
      <c r="E33" s="464"/>
      <c r="F33" s="52" t="s">
        <v>96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56">
        <v>0</v>
      </c>
      <c r="V33" s="81"/>
    </row>
    <row r="34" spans="3:22" ht="12.75" customHeight="1">
      <c r="C34" s="26"/>
      <c r="D34" s="39"/>
      <c r="E34" s="462" t="s">
        <v>97</v>
      </c>
      <c r="F34" s="40" t="s">
        <v>95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37">
        <f>U32/U31</f>
        <v>1</v>
      </c>
      <c r="V34" s="81"/>
    </row>
    <row r="35" spans="3:46" ht="13.5" thickBot="1">
      <c r="C35" s="26"/>
      <c r="D35" s="63"/>
      <c r="E35" s="515"/>
      <c r="F35" s="98" t="s">
        <v>96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41">
        <f>U33/U31</f>
        <v>0</v>
      </c>
      <c r="V35" s="81"/>
      <c r="AT35" s="260"/>
    </row>
    <row r="36" spans="3:46" ht="13.5" thickBot="1">
      <c r="C36" s="26"/>
      <c r="D36" s="162" t="s">
        <v>100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81"/>
      <c r="AT36" s="260"/>
    </row>
    <row r="37" spans="3:22" ht="17.25" customHeight="1">
      <c r="C37" s="26"/>
      <c r="D37" s="153"/>
      <c r="E37" s="154" t="s">
        <v>23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6">
        <v>7258503.3100000005</v>
      </c>
      <c r="P37" s="326">
        <v>7494613.76</v>
      </c>
      <c r="Q37" s="326">
        <v>7210778.67</v>
      </c>
      <c r="R37" s="326">
        <v>7257724.630000001</v>
      </c>
      <c r="S37" s="326">
        <v>7204733.339999999</v>
      </c>
      <c r="T37" s="326">
        <f>T38+T39</f>
        <v>7060664.216</v>
      </c>
      <c r="U37" s="105">
        <f>U38+U39</f>
        <v>7341627.779980001</v>
      </c>
      <c r="V37" s="81"/>
    </row>
    <row r="38" spans="3:54" ht="12.75">
      <c r="C38" s="26"/>
      <c r="D38" s="39"/>
      <c r="E38" s="462" t="s">
        <v>25</v>
      </c>
      <c r="F38" s="40" t="s">
        <v>95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44">
        <v>6770660.765490001</v>
      </c>
      <c r="V38" s="81"/>
      <c r="AT38" s="260"/>
      <c r="AU38" s="260"/>
      <c r="AV38" s="260"/>
      <c r="AW38" s="260"/>
      <c r="AX38" s="260"/>
      <c r="AY38" s="260"/>
      <c r="AZ38" s="260"/>
      <c r="BA38" s="260"/>
      <c r="BB38" s="260"/>
    </row>
    <row r="39" spans="3:22" ht="12.75">
      <c r="C39" s="26"/>
      <c r="D39" s="51"/>
      <c r="E39" s="464"/>
      <c r="F39" s="52" t="s">
        <v>96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56">
        <v>570967.0144899999</v>
      </c>
      <c r="V39" s="81"/>
    </row>
    <row r="40" spans="3:50" ht="12.75">
      <c r="C40" s="26"/>
      <c r="D40" s="39"/>
      <c r="E40" s="462" t="s">
        <v>97</v>
      </c>
      <c r="F40" s="40" t="s">
        <v>95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37">
        <f>U38/U37</f>
        <v>0.9222288255954655</v>
      </c>
      <c r="V40" s="81"/>
      <c r="AT40" s="260"/>
      <c r="AV40" s="260"/>
      <c r="AX40" s="260"/>
    </row>
    <row r="41" spans="3:22" ht="13.5" thickBot="1">
      <c r="C41" s="26"/>
      <c r="D41" s="63"/>
      <c r="E41" s="484"/>
      <c r="F41" s="159" t="s">
        <v>96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41">
        <f>U39/U37</f>
        <v>0.07777117440453446</v>
      </c>
      <c r="V41" s="81"/>
    </row>
    <row r="42" spans="3:22" ht="13.5" thickBot="1">
      <c r="C42" s="26"/>
      <c r="D42" s="162" t="s">
        <v>98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81"/>
    </row>
    <row r="43" spans="3:22" ht="12.75">
      <c r="C43" s="26"/>
      <c r="D43" s="153"/>
      <c r="E43" s="154" t="s">
        <v>99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6">
        <v>122539.93</v>
      </c>
      <c r="P43" s="326">
        <v>83555.17</v>
      </c>
      <c r="Q43" s="326">
        <v>85980.65</v>
      </c>
      <c r="R43" s="326">
        <v>77214.19</v>
      </c>
      <c r="S43" s="326">
        <v>81022.62</v>
      </c>
      <c r="T43" s="326">
        <f>T44+T45</f>
        <v>15373.747199999998</v>
      </c>
      <c r="U43" s="105">
        <f>U44+U45</f>
        <v>17460.36093</v>
      </c>
      <c r="V43" s="81"/>
    </row>
    <row r="44" spans="3:22" ht="12.75">
      <c r="C44" s="26"/>
      <c r="D44" s="39"/>
      <c r="E44" s="462" t="s">
        <v>25</v>
      </c>
      <c r="F44" s="40" t="s">
        <v>95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44">
        <v>10327.65</v>
      </c>
      <c r="V44" s="81"/>
    </row>
    <row r="45" spans="3:22" ht="12.75">
      <c r="C45" s="26"/>
      <c r="D45" s="51"/>
      <c r="E45" s="464"/>
      <c r="F45" s="52" t="s">
        <v>96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56">
        <v>7132.710929999999</v>
      </c>
      <c r="V45" s="81"/>
    </row>
    <row r="46" spans="3:22" ht="12.75" customHeight="1">
      <c r="C46" s="26"/>
      <c r="D46" s="39"/>
      <c r="E46" s="462" t="s">
        <v>97</v>
      </c>
      <c r="F46" s="40" t="s">
        <v>95</v>
      </c>
      <c r="G46" s="40"/>
      <c r="H46" s="41"/>
      <c r="I46" s="42"/>
      <c r="J46" s="367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37">
        <f>U44/U43</f>
        <v>0.5914912092255358</v>
      </c>
      <c r="V46" s="81"/>
    </row>
    <row r="47" spans="3:22" ht="13.5" thickBot="1">
      <c r="C47" s="26"/>
      <c r="D47" s="63"/>
      <c r="E47" s="515"/>
      <c r="F47" s="98" t="s">
        <v>96</v>
      </c>
      <c r="G47" s="98"/>
      <c r="H47" s="99"/>
      <c r="I47" s="100"/>
      <c r="J47" s="368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41">
        <f>U45/U43</f>
        <v>0.4085087907744642</v>
      </c>
      <c r="V47" s="81"/>
    </row>
    <row r="48" spans="3:47" ht="13.5" thickBot="1">
      <c r="C48" s="26"/>
      <c r="D48" s="162" t="s">
        <v>101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81"/>
      <c r="AU48" s="260"/>
    </row>
    <row r="49" spans="3:46" ht="15">
      <c r="C49" s="26"/>
      <c r="D49" s="33"/>
      <c r="E49" s="34" t="s">
        <v>173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8">
        <v>149.79972682000005</v>
      </c>
      <c r="P49" s="328">
        <v>162.80350399</v>
      </c>
      <c r="Q49" s="328">
        <v>161.87480193999997</v>
      </c>
      <c r="R49" s="328">
        <v>172.76879587426</v>
      </c>
      <c r="S49" s="328">
        <v>170.37426544439</v>
      </c>
      <c r="T49" s="328">
        <v>171.72496276016</v>
      </c>
      <c r="U49" s="365">
        <v>177.59063407748005</v>
      </c>
      <c r="V49" s="81"/>
      <c r="AT49" s="366"/>
    </row>
    <row r="50" spans="3:46" ht="12.75">
      <c r="C50" s="26"/>
      <c r="D50" s="17"/>
      <c r="E50" s="517" t="s">
        <v>102</v>
      </c>
      <c r="F50" s="518"/>
      <c r="G50" s="518"/>
      <c r="H50" s="518"/>
      <c r="I50" s="42"/>
      <c r="J50" s="157">
        <f aca="true" t="shared" si="0" ref="J50:U50">J13/J49/1000000</f>
        <v>0.0465629313691871</v>
      </c>
      <c r="K50" s="157">
        <f t="shared" si="0"/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0.046633029061715875</v>
      </c>
      <c r="O50" s="327">
        <f t="shared" si="0"/>
        <v>0.05041530095094734</v>
      </c>
      <c r="P50" s="327">
        <f t="shared" si="0"/>
        <v>0.047847099841772885</v>
      </c>
      <c r="Q50" s="327">
        <f t="shared" si="0"/>
        <v>0.0464085414157573</v>
      </c>
      <c r="R50" s="327">
        <f t="shared" si="0"/>
        <v>0.04373696587669389</v>
      </c>
      <c r="S50" s="327">
        <f t="shared" si="0"/>
        <v>0.044254716475364664</v>
      </c>
      <c r="T50" s="327">
        <f t="shared" si="0"/>
        <v>0.044265972806916555</v>
      </c>
      <c r="U50" s="158">
        <f t="shared" si="0"/>
        <v>0.043504532718371104</v>
      </c>
      <c r="V50" s="81"/>
      <c r="AT50" s="366"/>
    </row>
    <row r="51" spans="3:22" ht="12.75">
      <c r="C51" s="26"/>
      <c r="D51" s="57"/>
      <c r="E51" s="58" t="s">
        <v>103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9">
        <v>4015.346</v>
      </c>
      <c r="P51" s="329">
        <v>3921.827</v>
      </c>
      <c r="Q51" s="329">
        <v>3953.651</v>
      </c>
      <c r="R51" s="329">
        <v>4022.41</v>
      </c>
      <c r="S51" s="329">
        <v>4047.675</v>
      </c>
      <c r="T51" s="329">
        <v>4086.26</v>
      </c>
      <c r="U51" s="167">
        <v>4266.141</v>
      </c>
      <c r="V51" s="81"/>
    </row>
    <row r="52" spans="3:22" ht="13.5" thickBot="1">
      <c r="C52" s="26"/>
      <c r="D52" s="17"/>
      <c r="E52" s="40" t="s">
        <v>104</v>
      </c>
      <c r="F52" s="40"/>
      <c r="G52" s="40"/>
      <c r="H52" s="41"/>
      <c r="I52" s="42"/>
      <c r="J52" s="157">
        <f aca="true" t="shared" si="1" ref="J52:U52">J13/J51/1000000</f>
        <v>0.001978980446090874</v>
      </c>
      <c r="K52" s="157">
        <f t="shared" si="1"/>
        <v>0.0018748254809233206</v>
      </c>
      <c r="L52" s="157">
        <f t="shared" si="1"/>
        <v>0.0018770235440943013</v>
      </c>
      <c r="M52" s="157">
        <f t="shared" si="1"/>
        <v>0.0019286963817433686</v>
      </c>
      <c r="N52" s="157">
        <f t="shared" si="1"/>
        <v>0.0018447810896078335</v>
      </c>
      <c r="O52" s="327">
        <f t="shared" si="1"/>
        <v>0.0018808337587844237</v>
      </c>
      <c r="P52" s="327">
        <f t="shared" si="1"/>
        <v>0.0019862363918653216</v>
      </c>
      <c r="Q52" s="327">
        <f t="shared" si="1"/>
        <v>0.0019001104169285553</v>
      </c>
      <c r="R52" s="327">
        <f t="shared" si="1"/>
        <v>0.0018785710381860631</v>
      </c>
      <c r="S52" s="327">
        <f t="shared" si="1"/>
        <v>0.0018627643800305108</v>
      </c>
      <c r="T52" s="327">
        <f t="shared" si="1"/>
        <v>0.0018602762750803913</v>
      </c>
      <c r="U52" s="158">
        <f t="shared" si="1"/>
        <v>0.0018110037972725239</v>
      </c>
      <c r="V52" s="81"/>
    </row>
    <row r="53" spans="3:22" ht="13.5" thickBot="1">
      <c r="C53" s="26"/>
      <c r="D53" s="115" t="s">
        <v>123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81"/>
    </row>
    <row r="54" spans="3:22" ht="12.75">
      <c r="C54" s="26"/>
      <c r="D54" s="153"/>
      <c r="E54" s="154" t="s">
        <v>105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3" t="s">
        <v>24</v>
      </c>
      <c r="P54" s="333" t="s">
        <v>147</v>
      </c>
      <c r="Q54" s="333" t="s">
        <v>147</v>
      </c>
      <c r="R54" s="333" t="s">
        <v>147</v>
      </c>
      <c r="S54" s="333" t="s">
        <v>147</v>
      </c>
      <c r="T54" s="333" t="s">
        <v>147</v>
      </c>
      <c r="U54" s="276" t="s">
        <v>147</v>
      </c>
      <c r="V54" s="81"/>
    </row>
    <row r="55" spans="3:22" ht="13.5" customHeight="1">
      <c r="C55" s="26"/>
      <c r="D55" s="39"/>
      <c r="E55" s="462" t="s">
        <v>25</v>
      </c>
      <c r="F55" s="40" t="s">
        <v>262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5" t="s">
        <v>24</v>
      </c>
      <c r="P55" s="375" t="s">
        <v>147</v>
      </c>
      <c r="Q55" s="375" t="s">
        <v>147</v>
      </c>
      <c r="R55" s="375" t="s">
        <v>147</v>
      </c>
      <c r="S55" s="375" t="s">
        <v>147</v>
      </c>
      <c r="T55" s="375" t="s">
        <v>147</v>
      </c>
      <c r="U55" s="289" t="s">
        <v>147</v>
      </c>
      <c r="V55" s="81"/>
    </row>
    <row r="56" spans="3:22" ht="13.5" customHeight="1" thickBot="1">
      <c r="C56" s="26"/>
      <c r="D56" s="63"/>
      <c r="E56" s="484"/>
      <c r="F56" s="64" t="s">
        <v>106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68">
        <v>312710</v>
      </c>
      <c r="V56" s="81"/>
    </row>
    <row r="57" spans="4:22" ht="13.5">
      <c r="D57" s="82" t="s">
        <v>119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69" t="s">
        <v>171</v>
      </c>
      <c r="V57" s="73" t="s">
        <v>90</v>
      </c>
    </row>
    <row r="58" spans="4:21" ht="15" customHeight="1">
      <c r="D58" s="70" t="s">
        <v>82</v>
      </c>
      <c r="E58" s="479" t="s">
        <v>169</v>
      </c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</row>
    <row r="59" spans="4:21" ht="15.75" customHeight="1">
      <c r="D59" s="70" t="s">
        <v>91</v>
      </c>
      <c r="E59" s="479" t="s">
        <v>178</v>
      </c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</row>
    <row r="60" spans="4:21" ht="24.75" customHeight="1">
      <c r="D60" s="299" t="s">
        <v>172</v>
      </c>
      <c r="E60" s="516" t="s">
        <v>179</v>
      </c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</row>
    <row r="61" spans="4:21" ht="15.75" customHeight="1">
      <c r="D61" s="299" t="s">
        <v>175</v>
      </c>
      <c r="E61" s="479" t="s">
        <v>261</v>
      </c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</row>
    <row r="62" spans="4:21" ht="12.75">
      <c r="D62" s="299" t="s">
        <v>260</v>
      </c>
      <c r="E62" s="516" t="s">
        <v>185</v>
      </c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</row>
    <row r="66" spans="10:21" ht="12.75"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</row>
  </sheetData>
  <sheetProtection/>
  <mergeCells count="32">
    <mergeCell ref="E61:U61"/>
    <mergeCell ref="E62:U62"/>
    <mergeCell ref="M7:M10"/>
    <mergeCell ref="N7:N10"/>
    <mergeCell ref="E59:U59"/>
    <mergeCell ref="E58:U58"/>
    <mergeCell ref="E55:E56"/>
    <mergeCell ref="J7:J10"/>
    <mergeCell ref="D7:I11"/>
    <mergeCell ref="E20:E21"/>
    <mergeCell ref="U7:U10"/>
    <mergeCell ref="E22:E23"/>
    <mergeCell ref="E28:E29"/>
    <mergeCell ref="Q7:Q10"/>
    <mergeCell ref="R7:R10"/>
    <mergeCell ref="S7:S10"/>
    <mergeCell ref="T7:T10"/>
    <mergeCell ref="E32:E33"/>
    <mergeCell ref="E16:E17"/>
    <mergeCell ref="O7:O10"/>
    <mergeCell ref="P7:P10"/>
    <mergeCell ref="E14:E15"/>
    <mergeCell ref="E46:E47"/>
    <mergeCell ref="E60:U60"/>
    <mergeCell ref="L7:L10"/>
    <mergeCell ref="E38:E39"/>
    <mergeCell ref="E40:E41"/>
    <mergeCell ref="E44:E45"/>
    <mergeCell ref="E34:E35"/>
    <mergeCell ref="K7:K10"/>
    <mergeCell ref="E50:H50"/>
    <mergeCell ref="E26:E27"/>
  </mergeCells>
  <conditionalFormatting sqref="G6">
    <cfRule type="expression" priority="1" dxfId="0" stopIfTrue="1">
      <formula>V6=" "</formula>
    </cfRule>
  </conditionalFormatting>
  <conditionalFormatting sqref="U57">
    <cfRule type="expression" priority="2" dxfId="0" stopIfTrue="1">
      <formula>V57="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V2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0" width="6.375" style="73" hidden="1" customWidth="1"/>
    <col min="11" max="21" width="6.37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164</v>
      </c>
      <c r="E4" s="75"/>
      <c r="F4" s="75"/>
      <c r="G4" s="75"/>
      <c r="H4" s="21" t="s">
        <v>129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20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  <c r="V6" s="71" t="s">
        <v>90</v>
      </c>
    </row>
    <row r="7" spans="3:22" ht="6" customHeight="1">
      <c r="C7" s="26"/>
      <c r="D7" s="468" t="s">
        <v>22</v>
      </c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65">
        <v>2007</v>
      </c>
      <c r="O7" s="465">
        <v>2008</v>
      </c>
      <c r="P7" s="465">
        <v>2009</v>
      </c>
      <c r="Q7" s="465">
        <v>2010</v>
      </c>
      <c r="R7" s="465">
        <v>2011</v>
      </c>
      <c r="S7" s="465">
        <v>2012</v>
      </c>
      <c r="T7" s="465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66"/>
      <c r="O8" s="466"/>
      <c r="P8" s="466"/>
      <c r="Q8" s="466"/>
      <c r="R8" s="466"/>
      <c r="S8" s="466"/>
      <c r="T8" s="466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66"/>
      <c r="O9" s="466"/>
      <c r="P9" s="466"/>
      <c r="Q9" s="466"/>
      <c r="R9" s="466"/>
      <c r="S9" s="466"/>
      <c r="T9" s="466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66"/>
      <c r="O10" s="466"/>
      <c r="P10" s="466"/>
      <c r="Q10" s="466"/>
      <c r="R10" s="466"/>
      <c r="S10" s="466"/>
      <c r="T10" s="466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81"/>
    </row>
    <row r="13" spans="3:22" ht="12.75">
      <c r="C13" s="26"/>
      <c r="D13" s="18"/>
      <c r="E13" s="171" t="s">
        <v>107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3">
        <v>12970.738000000001</v>
      </c>
      <c r="V13" s="81"/>
    </row>
    <row r="14" spans="3:22" ht="15.75" thickBot="1">
      <c r="C14" s="26"/>
      <c r="D14" s="19"/>
      <c r="E14" s="98"/>
      <c r="F14" s="98" t="s">
        <v>177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68">
        <v>10412.888000000003</v>
      </c>
      <c r="V14" s="81"/>
    </row>
    <row r="15" spans="4:22" ht="13.5">
      <c r="D15" s="82" t="s">
        <v>119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69" t="s">
        <v>245</v>
      </c>
      <c r="V15" s="73" t="s">
        <v>90</v>
      </c>
    </row>
    <row r="16" spans="4:21" ht="12.75">
      <c r="D16" s="70" t="s">
        <v>82</v>
      </c>
      <c r="E16" s="479" t="s">
        <v>176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</row>
    <row r="19" ht="12.75">
      <c r="J19" s="260"/>
    </row>
    <row r="20" ht="12.75">
      <c r="J20" s="260"/>
    </row>
    <row r="34" ht="23.25" customHeight="1"/>
  </sheetData>
  <sheetProtection/>
  <mergeCells count="14">
    <mergeCell ref="P7:P10"/>
    <mergeCell ref="R7:R10"/>
    <mergeCell ref="Q7:Q10"/>
    <mergeCell ref="T7:T10"/>
    <mergeCell ref="E16:U16"/>
    <mergeCell ref="D7:I11"/>
    <mergeCell ref="M7:M10"/>
    <mergeCell ref="N7:N10"/>
    <mergeCell ref="U7:U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5" width="17.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112</v>
      </c>
      <c r="E4" s="75"/>
      <c r="F4" s="75"/>
      <c r="G4" s="75"/>
      <c r="H4" s="21" t="s">
        <v>166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3" t="s">
        <v>268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146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27"/>
      <c r="E12" s="28" t="s">
        <v>23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3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32">
        <v>366</v>
      </c>
    </row>
    <row r="13" spans="3:21" ht="12.75">
      <c r="C13" s="26"/>
      <c r="D13" s="33"/>
      <c r="E13" s="34" t="s">
        <v>148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4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38">
        <v>278</v>
      </c>
    </row>
    <row r="14" spans="3:21" ht="12.75">
      <c r="C14" s="26"/>
      <c r="D14" s="39"/>
      <c r="E14" s="462" t="s">
        <v>25</v>
      </c>
      <c r="F14" s="40" t="s">
        <v>26</v>
      </c>
      <c r="G14" s="40"/>
      <c r="H14" s="41"/>
      <c r="I14" s="42"/>
      <c r="J14" s="43" t="s">
        <v>27</v>
      </c>
      <c r="K14" s="43" t="s">
        <v>27</v>
      </c>
      <c r="L14" s="44" t="s">
        <v>27</v>
      </c>
      <c r="M14" s="264" t="s">
        <v>27</v>
      </c>
      <c r="N14" s="142" t="s">
        <v>27</v>
      </c>
      <c r="O14" s="142" t="s">
        <v>27</v>
      </c>
      <c r="P14" s="142" t="s">
        <v>27</v>
      </c>
      <c r="Q14" s="142" t="s">
        <v>27</v>
      </c>
      <c r="R14" s="142" t="s">
        <v>27</v>
      </c>
      <c r="S14" s="142" t="s">
        <v>27</v>
      </c>
      <c r="T14" s="142" t="s">
        <v>27</v>
      </c>
      <c r="U14" s="44" t="s">
        <v>27</v>
      </c>
    </row>
    <row r="15" spans="3:21" ht="12.75">
      <c r="C15" s="26"/>
      <c r="D15" s="45"/>
      <c r="E15" s="463"/>
      <c r="F15" s="353" t="s">
        <v>28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50">
        <v>10</v>
      </c>
    </row>
    <row r="16" spans="3:21" ht="12.75">
      <c r="C16" s="26"/>
      <c r="D16" s="45"/>
      <c r="E16" s="463"/>
      <c r="F16" s="46" t="s">
        <v>182</v>
      </c>
      <c r="G16" s="46"/>
      <c r="H16" s="47"/>
      <c r="I16" s="48"/>
      <c r="J16" s="349" t="s">
        <v>27</v>
      </c>
      <c r="K16" s="349" t="s">
        <v>27</v>
      </c>
      <c r="L16" s="350" t="s">
        <v>27</v>
      </c>
      <c r="M16" s="351" t="s">
        <v>27</v>
      </c>
      <c r="N16" s="352" t="s">
        <v>27</v>
      </c>
      <c r="O16" s="352" t="s">
        <v>27</v>
      </c>
      <c r="P16" s="352" t="s">
        <v>27</v>
      </c>
      <c r="Q16" s="352" t="s">
        <v>27</v>
      </c>
      <c r="R16" s="352" t="s">
        <v>27</v>
      </c>
      <c r="S16" s="352" t="s">
        <v>27</v>
      </c>
      <c r="T16" s="352" t="s">
        <v>27</v>
      </c>
      <c r="U16" s="350" t="s">
        <v>27</v>
      </c>
    </row>
    <row r="17" spans="3:21" ht="12.75">
      <c r="C17" s="26"/>
      <c r="D17" s="51"/>
      <c r="E17" s="464"/>
      <c r="F17" s="52" t="s">
        <v>29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5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56">
        <v>268</v>
      </c>
    </row>
    <row r="18" spans="3:21" ht="12.75">
      <c r="C18" s="26"/>
      <c r="D18" s="57"/>
      <c r="E18" s="58" t="s">
        <v>149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6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62">
        <v>88</v>
      </c>
    </row>
    <row r="19" spans="3:21" ht="12.75">
      <c r="C19" s="26"/>
      <c r="D19" s="39"/>
      <c r="E19" s="462" t="s">
        <v>25</v>
      </c>
      <c r="F19" s="40" t="s">
        <v>256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44">
        <v>68</v>
      </c>
    </row>
    <row r="20" spans="3:21" ht="13.5" thickBot="1">
      <c r="C20" s="26"/>
      <c r="D20" s="45"/>
      <c r="E20" s="467"/>
      <c r="F20" s="159" t="s">
        <v>30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7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2">
        <v>20</v>
      </c>
    </row>
    <row r="21" spans="4:21" ht="13.5" thickBot="1">
      <c r="D21" s="253"/>
      <c r="E21" s="254" t="s">
        <v>80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8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9">
        <v>365</v>
      </c>
    </row>
    <row r="22" spans="4:21" ht="12.75">
      <c r="D22" s="33"/>
      <c r="E22" s="34" t="s">
        <v>148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4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38">
        <v>278</v>
      </c>
    </row>
    <row r="23" spans="4:21" ht="12.75">
      <c r="D23" s="39"/>
      <c r="E23" s="462" t="s">
        <v>25</v>
      </c>
      <c r="F23" s="40" t="s">
        <v>26</v>
      </c>
      <c r="G23" s="40"/>
      <c r="H23" s="41"/>
      <c r="I23" s="42"/>
      <c r="J23" s="43" t="s">
        <v>27</v>
      </c>
      <c r="K23" s="43" t="s">
        <v>27</v>
      </c>
      <c r="L23" s="44" t="s">
        <v>27</v>
      </c>
      <c r="M23" s="264" t="s">
        <v>27</v>
      </c>
      <c r="N23" s="142" t="s">
        <v>27</v>
      </c>
      <c r="O23" s="142" t="s">
        <v>27</v>
      </c>
      <c r="P23" s="142" t="s">
        <v>27</v>
      </c>
      <c r="Q23" s="142" t="s">
        <v>27</v>
      </c>
      <c r="R23" s="142" t="s">
        <v>27</v>
      </c>
      <c r="S23" s="142" t="s">
        <v>27</v>
      </c>
      <c r="T23" s="142" t="s">
        <v>27</v>
      </c>
      <c r="U23" s="44" t="s">
        <v>27</v>
      </c>
    </row>
    <row r="24" spans="4:21" ht="12.75">
      <c r="D24" s="45"/>
      <c r="E24" s="463"/>
      <c r="F24" s="353" t="s">
        <v>28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50">
        <v>10</v>
      </c>
    </row>
    <row r="25" spans="4:21" ht="12.75">
      <c r="D25" s="45"/>
      <c r="E25" s="463"/>
      <c r="F25" s="46" t="s">
        <v>182</v>
      </c>
      <c r="G25" s="46"/>
      <c r="H25" s="47"/>
      <c r="I25" s="48"/>
      <c r="J25" s="349" t="s">
        <v>27</v>
      </c>
      <c r="K25" s="349" t="s">
        <v>27</v>
      </c>
      <c r="L25" s="350" t="s">
        <v>27</v>
      </c>
      <c r="M25" s="351" t="s">
        <v>27</v>
      </c>
      <c r="N25" s="352" t="s">
        <v>27</v>
      </c>
      <c r="O25" s="352" t="s">
        <v>27</v>
      </c>
      <c r="P25" s="352" t="s">
        <v>27</v>
      </c>
      <c r="Q25" s="352" t="s">
        <v>27</v>
      </c>
      <c r="R25" s="352" t="s">
        <v>27</v>
      </c>
      <c r="S25" s="352" t="s">
        <v>27</v>
      </c>
      <c r="T25" s="352" t="s">
        <v>27</v>
      </c>
      <c r="U25" s="350" t="s">
        <v>27</v>
      </c>
    </row>
    <row r="26" spans="4:21" ht="12.75">
      <c r="D26" s="51"/>
      <c r="E26" s="464"/>
      <c r="F26" s="52" t="s">
        <v>29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5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56">
        <v>268</v>
      </c>
    </row>
    <row r="27" spans="4:21" ht="12.75">
      <c r="D27" s="57"/>
      <c r="E27" s="58" t="s">
        <v>149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6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62">
        <v>87</v>
      </c>
    </row>
    <row r="28" spans="4:21" ht="12.75">
      <c r="D28" s="39"/>
      <c r="E28" s="462" t="s">
        <v>25</v>
      </c>
      <c r="F28" s="40" t="s">
        <v>256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44">
        <v>67</v>
      </c>
    </row>
    <row r="29" spans="4:21" ht="13.5" thickBot="1">
      <c r="D29" s="45"/>
      <c r="E29" s="467"/>
      <c r="F29" s="159" t="s">
        <v>30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7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2">
        <v>20</v>
      </c>
    </row>
    <row r="30" spans="4:21" ht="13.5" thickBot="1">
      <c r="D30" s="253"/>
      <c r="E30" s="254" t="s">
        <v>81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8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9">
        <v>15</v>
      </c>
    </row>
    <row r="31" spans="4:21" ht="12.75">
      <c r="D31" s="33"/>
      <c r="E31" s="34" t="s">
        <v>148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4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38">
        <v>4</v>
      </c>
    </row>
    <row r="32" spans="4:21" ht="12.75">
      <c r="D32" s="39"/>
      <c r="E32" s="462" t="s">
        <v>25</v>
      </c>
      <c r="F32" s="40" t="s">
        <v>26</v>
      </c>
      <c r="G32" s="40"/>
      <c r="H32" s="41"/>
      <c r="I32" s="42"/>
      <c r="J32" s="300" t="s">
        <v>27</v>
      </c>
      <c r="K32" s="300" t="s">
        <v>27</v>
      </c>
      <c r="L32" s="302" t="s">
        <v>27</v>
      </c>
      <c r="M32" s="309" t="s">
        <v>27</v>
      </c>
      <c r="N32" s="301" t="s">
        <v>27</v>
      </c>
      <c r="O32" s="301" t="s">
        <v>27</v>
      </c>
      <c r="P32" s="301" t="s">
        <v>27</v>
      </c>
      <c r="Q32" s="301" t="s">
        <v>27</v>
      </c>
      <c r="R32" s="301" t="s">
        <v>27</v>
      </c>
      <c r="S32" s="301" t="s">
        <v>27</v>
      </c>
      <c r="T32" s="301" t="s">
        <v>27</v>
      </c>
      <c r="U32" s="302" t="s">
        <v>27</v>
      </c>
    </row>
    <row r="33" spans="4:21" ht="12.75">
      <c r="D33" s="45"/>
      <c r="E33" s="463"/>
      <c r="F33" s="353" t="s">
        <v>28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50">
        <v>1</v>
      </c>
    </row>
    <row r="34" spans="4:21" ht="12.75">
      <c r="D34" s="45"/>
      <c r="E34" s="463"/>
      <c r="F34" s="46" t="s">
        <v>182</v>
      </c>
      <c r="G34" s="46"/>
      <c r="H34" s="47"/>
      <c r="I34" s="48"/>
      <c r="J34" s="349" t="s">
        <v>27</v>
      </c>
      <c r="K34" s="349" t="s">
        <v>27</v>
      </c>
      <c r="L34" s="350" t="s">
        <v>27</v>
      </c>
      <c r="M34" s="351" t="s">
        <v>27</v>
      </c>
      <c r="N34" s="352" t="s">
        <v>27</v>
      </c>
      <c r="O34" s="352" t="s">
        <v>27</v>
      </c>
      <c r="P34" s="352" t="s">
        <v>27</v>
      </c>
      <c r="Q34" s="352" t="s">
        <v>27</v>
      </c>
      <c r="R34" s="352" t="s">
        <v>27</v>
      </c>
      <c r="S34" s="352" t="s">
        <v>27</v>
      </c>
      <c r="T34" s="352" t="s">
        <v>27</v>
      </c>
      <c r="U34" s="350" t="s">
        <v>27</v>
      </c>
    </row>
    <row r="35" spans="4:21" ht="12.75">
      <c r="D35" s="51"/>
      <c r="E35" s="464"/>
      <c r="F35" s="52" t="s">
        <v>29</v>
      </c>
      <c r="G35" s="52"/>
      <c r="H35" s="53"/>
      <c r="I35" s="54"/>
      <c r="J35" s="55">
        <v>6</v>
      </c>
      <c r="K35" s="55">
        <v>6</v>
      </c>
      <c r="L35" s="56">
        <v>3</v>
      </c>
      <c r="M35" s="305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56">
        <v>3</v>
      </c>
    </row>
    <row r="36" spans="4:21" ht="12.75">
      <c r="D36" s="57"/>
      <c r="E36" s="58" t="s">
        <v>149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6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62">
        <v>11</v>
      </c>
    </row>
    <row r="37" spans="4:21" ht="12.75">
      <c r="D37" s="39"/>
      <c r="E37" s="462" t="s">
        <v>25</v>
      </c>
      <c r="F37" s="40" t="s">
        <v>256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44">
        <v>9</v>
      </c>
    </row>
    <row r="38" spans="4:21" ht="13.5" thickBot="1">
      <c r="D38" s="63"/>
      <c r="E38" s="484"/>
      <c r="F38" s="64" t="s">
        <v>30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68">
        <v>2</v>
      </c>
    </row>
    <row r="39" spans="4:21" ht="13.5">
      <c r="D39" s="82" t="s">
        <v>119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69" t="s">
        <v>245</v>
      </c>
    </row>
    <row r="40" spans="4:21" ht="23.25" customHeight="1">
      <c r="D40" s="70" t="s">
        <v>82</v>
      </c>
      <c r="E40" s="479" t="s">
        <v>253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</row>
  </sheetData>
  <sheetProtection/>
  <mergeCells count="20">
    <mergeCell ref="T7:T10"/>
    <mergeCell ref="E40:U40"/>
    <mergeCell ref="N7:N10"/>
    <mergeCell ref="U7:U10"/>
    <mergeCell ref="L7:L10"/>
    <mergeCell ref="M7:M10"/>
    <mergeCell ref="E37:E38"/>
    <mergeCell ref="K7:K10"/>
    <mergeCell ref="E23:E26"/>
    <mergeCell ref="E28:E29"/>
    <mergeCell ref="S7:S10"/>
    <mergeCell ref="R7:R10"/>
    <mergeCell ref="Q7:Q10"/>
    <mergeCell ref="P7:P10"/>
    <mergeCell ref="E32:E35"/>
    <mergeCell ref="O7:O10"/>
    <mergeCell ref="E14:E17"/>
    <mergeCell ref="E19:E20"/>
    <mergeCell ref="D7:I11"/>
    <mergeCell ref="J7:J10"/>
  </mergeCells>
  <conditionalFormatting sqref="U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A3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0" width="8.75390625" style="73" hidden="1" customWidth="1"/>
    <col min="11" max="21" width="8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184</v>
      </c>
      <c r="E4" s="75"/>
      <c r="F4" s="75"/>
      <c r="G4" s="75"/>
      <c r="H4" s="21" t="s">
        <v>128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 t="s">
        <v>264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  <c r="V6" s="71" t="s">
        <v>90</v>
      </c>
    </row>
    <row r="7" spans="3:22" ht="6" customHeight="1">
      <c r="C7" s="26"/>
      <c r="D7" s="468"/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77">
        <v>2007</v>
      </c>
      <c r="O7" s="477">
        <v>2008</v>
      </c>
      <c r="P7" s="465">
        <v>2009</v>
      </c>
      <c r="Q7" s="477">
        <v>2010</v>
      </c>
      <c r="R7" s="477">
        <v>2011</v>
      </c>
      <c r="S7" s="477">
        <v>2012</v>
      </c>
      <c r="T7" s="477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78"/>
      <c r="O8" s="478"/>
      <c r="P8" s="466"/>
      <c r="Q8" s="478"/>
      <c r="R8" s="478"/>
      <c r="S8" s="478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78"/>
      <c r="O9" s="478"/>
      <c r="P9" s="466"/>
      <c r="Q9" s="478"/>
      <c r="R9" s="478"/>
      <c r="S9" s="478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78"/>
      <c r="O10" s="478"/>
      <c r="P10" s="466"/>
      <c r="Q10" s="478"/>
      <c r="R10" s="478"/>
      <c r="S10" s="478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5"/>
      <c r="V12" s="81"/>
    </row>
    <row r="13" spans="3:22" ht="13.5" thickBot="1">
      <c r="C13" s="26"/>
      <c r="D13" s="115" t="s">
        <v>109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8"/>
      <c r="R13" s="455"/>
      <c r="S13" s="455"/>
      <c r="T13" s="455"/>
      <c r="U13" s="248"/>
      <c r="V13" s="81"/>
    </row>
    <row r="14" spans="3:22" ht="12.75">
      <c r="C14" s="26"/>
      <c r="D14" s="175"/>
      <c r="E14" s="176" t="s">
        <v>107</v>
      </c>
      <c r="F14" s="145"/>
      <c r="G14" s="145"/>
      <c r="H14" s="146"/>
      <c r="I14" s="147"/>
      <c r="J14" s="294">
        <v>18892</v>
      </c>
      <c r="K14" s="294">
        <v>19594</v>
      </c>
      <c r="L14" s="294">
        <v>20735.78812094984</v>
      </c>
      <c r="M14" s="294">
        <v>22055</v>
      </c>
      <c r="N14" s="294">
        <v>23515</v>
      </c>
      <c r="O14" s="345">
        <v>24240.754586101364</v>
      </c>
      <c r="P14" s="380">
        <v>25595.522703182833</v>
      </c>
      <c r="Q14" s="294">
        <v>25066.45576570128</v>
      </c>
      <c r="R14" s="456">
        <v>25877.8556642102</v>
      </c>
      <c r="S14" s="456">
        <v>26044.43324344957</v>
      </c>
      <c r="T14" s="456">
        <v>26314.541725372354</v>
      </c>
      <c r="U14" s="346">
        <v>26876.503268356824</v>
      </c>
      <c r="V14" s="81"/>
    </row>
    <row r="15" spans="3:22" ht="15.75" thickBot="1">
      <c r="C15" s="26"/>
      <c r="D15" s="177"/>
      <c r="E15" s="159"/>
      <c r="F15" s="159" t="s">
        <v>177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7">
        <v>26580.865640219992</v>
      </c>
      <c r="P15" s="381">
        <v>27851.613148672204</v>
      </c>
      <c r="Q15" s="178">
        <v>27138.230496926328</v>
      </c>
      <c r="R15" s="457">
        <v>28036.862133422812</v>
      </c>
      <c r="S15" s="457">
        <v>28216.289402916445</v>
      </c>
      <c r="T15" s="457">
        <v>28451.306240858026</v>
      </c>
      <c r="U15" s="348">
        <v>29071.27307845174</v>
      </c>
      <c r="V15" s="81"/>
    </row>
    <row r="16" spans="3:22" ht="13.5" thickBot="1">
      <c r="C16" s="26"/>
      <c r="D16" s="162" t="s">
        <v>242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8"/>
      <c r="R16" s="455"/>
      <c r="S16" s="455"/>
      <c r="T16" s="455"/>
      <c r="U16" s="248"/>
      <c r="V16" s="81"/>
    </row>
    <row r="17" spans="3:27" ht="12.75">
      <c r="C17" s="26"/>
      <c r="D17" s="175"/>
      <c r="E17" s="171" t="s">
        <v>107</v>
      </c>
      <c r="F17" s="145"/>
      <c r="G17" s="145"/>
      <c r="H17" s="146"/>
      <c r="I17" s="147"/>
      <c r="J17" s="294">
        <f>J14/J20*100</f>
        <v>19782.198952879582</v>
      </c>
      <c r="K17" s="294">
        <f aca="true" t="shared" si="0" ref="K17:Q17">K14/K20*100</f>
        <v>19973.496432212032</v>
      </c>
      <c r="L17" s="294">
        <f t="shared" si="0"/>
        <v>20735.78812094984</v>
      </c>
      <c r="M17" s="294">
        <f t="shared" si="0"/>
        <v>21517.073170731706</v>
      </c>
      <c r="N17" s="294">
        <f t="shared" si="0"/>
        <v>22310.246679316886</v>
      </c>
      <c r="O17" s="345">
        <f t="shared" si="0"/>
        <v>21624.223538003003</v>
      </c>
      <c r="P17" s="380">
        <f t="shared" si="0"/>
        <v>22590.9291290228</v>
      </c>
      <c r="Q17" s="294">
        <f t="shared" si="0"/>
        <v>21815.888394866215</v>
      </c>
      <c r="R17" s="456">
        <v>22098.93737336482</v>
      </c>
      <c r="S17" s="456">
        <v>21524.324994586423</v>
      </c>
      <c r="T17" s="456">
        <v>21446.24427495709</v>
      </c>
      <c r="U17" s="346">
        <f>U14/U20*100</f>
        <v>21815.34356197794</v>
      </c>
      <c r="V17" s="81"/>
      <c r="AA17" s="249"/>
    </row>
    <row r="18" spans="3:22" ht="13.5" thickBot="1">
      <c r="C18" s="26"/>
      <c r="D18" s="19"/>
      <c r="E18" s="98"/>
      <c r="F18" s="98" t="s">
        <v>108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7">
        <f t="shared" si="1"/>
        <v>23711.744549705614</v>
      </c>
      <c r="P18" s="381">
        <f t="shared" si="1"/>
        <v>24582.182832014303</v>
      </c>
      <c r="Q18" s="178">
        <f t="shared" si="1"/>
        <v>23618.999562163903</v>
      </c>
      <c r="R18" s="457">
        <v>23942.6662112919</v>
      </c>
      <c r="S18" s="457">
        <v>23319.247440426814</v>
      </c>
      <c r="T18" s="457">
        <v>23187.698647806053</v>
      </c>
      <c r="U18" s="348">
        <f>U15/U20*100</f>
        <v>23596.812563678362</v>
      </c>
      <c r="V18" s="81"/>
    </row>
    <row r="19" spans="3:22" ht="13.5" thickBot="1">
      <c r="C19" s="26"/>
      <c r="D19" s="162" t="s">
        <v>110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8"/>
      <c r="R19" s="455"/>
      <c r="S19" s="455"/>
      <c r="T19" s="455"/>
      <c r="U19" s="248"/>
      <c r="V19" s="81"/>
    </row>
    <row r="20" spans="3:27" ht="24" customHeight="1">
      <c r="C20" s="26"/>
      <c r="D20" s="172"/>
      <c r="E20" s="519" t="s">
        <v>241</v>
      </c>
      <c r="F20" s="519"/>
      <c r="G20" s="519"/>
      <c r="H20" s="173"/>
      <c r="I20" s="174"/>
      <c r="J20" s="449">
        <v>95.5</v>
      </c>
      <c r="K20" s="449">
        <v>98.1</v>
      </c>
      <c r="L20" s="449">
        <v>100</v>
      </c>
      <c r="M20" s="449">
        <v>102.5</v>
      </c>
      <c r="N20" s="449">
        <v>105.4</v>
      </c>
      <c r="O20" s="450">
        <v>112.1</v>
      </c>
      <c r="P20" s="450">
        <v>113.3</v>
      </c>
      <c r="Q20" s="450">
        <v>114.9</v>
      </c>
      <c r="R20" s="450">
        <v>117.1</v>
      </c>
      <c r="S20" s="450">
        <v>121</v>
      </c>
      <c r="T20" s="450">
        <v>122.7</v>
      </c>
      <c r="U20" s="451">
        <v>123.2</v>
      </c>
      <c r="V20" s="81"/>
      <c r="AA20" s="249"/>
    </row>
    <row r="21" spans="3:22" ht="13.5" thickBot="1">
      <c r="C21" s="26"/>
      <c r="D21" s="18"/>
      <c r="E21" s="64" t="s">
        <v>111</v>
      </c>
      <c r="F21" s="64"/>
      <c r="G21" s="64"/>
      <c r="H21" s="65"/>
      <c r="I21" s="66"/>
      <c r="J21" s="452">
        <v>0.001</v>
      </c>
      <c r="K21" s="452">
        <v>0.028</v>
      </c>
      <c r="L21" s="452">
        <v>0.019</v>
      </c>
      <c r="M21" s="452">
        <v>0.025</v>
      </c>
      <c r="N21" s="452">
        <v>0.028</v>
      </c>
      <c r="O21" s="453">
        <v>0.063</v>
      </c>
      <c r="P21" s="453">
        <v>0.01</v>
      </c>
      <c r="Q21" s="453">
        <v>0.015</v>
      </c>
      <c r="R21" s="453">
        <v>0.019</v>
      </c>
      <c r="S21" s="453">
        <v>0.033</v>
      </c>
      <c r="T21" s="453">
        <v>0.014</v>
      </c>
      <c r="U21" s="454">
        <v>0.004</v>
      </c>
      <c r="V21" s="81"/>
    </row>
    <row r="22" spans="4:21" ht="13.5">
      <c r="D22" s="82" t="s">
        <v>119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9" t="s">
        <v>246</v>
      </c>
    </row>
    <row r="23" spans="4:21" ht="12.75">
      <c r="D23" s="70" t="s">
        <v>82</v>
      </c>
      <c r="E23" s="479" t="s">
        <v>176</v>
      </c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</row>
    <row r="25" spans="10:21" ht="12.75"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</row>
    <row r="26" spans="10:21" ht="12.75"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0:21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</row>
    <row r="28" spans="10:21" ht="12.75"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0:21" ht="12.75"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</row>
    <row r="30" spans="10:21" ht="23.25" customHeight="1"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</row>
    <row r="32" spans="10:22" ht="12.75"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</row>
    <row r="33" spans="10:22" ht="12.75"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</row>
  </sheetData>
  <sheetProtection/>
  <mergeCells count="15">
    <mergeCell ref="T7:T10"/>
    <mergeCell ref="E23:U23"/>
    <mergeCell ref="U7:U10"/>
    <mergeCell ref="K7:K10"/>
    <mergeCell ref="L7:L10"/>
    <mergeCell ref="E20:G20"/>
    <mergeCell ref="M7:M10"/>
    <mergeCell ref="N7:N10"/>
    <mergeCell ref="J7:J10"/>
    <mergeCell ref="R7:R10"/>
    <mergeCell ref="D7:I11"/>
    <mergeCell ref="S7:S10"/>
    <mergeCell ref="Q7:Q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W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22" width="10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208</v>
      </c>
      <c r="E4" s="75"/>
      <c r="F4" s="75"/>
      <c r="G4" s="75"/>
      <c r="H4" s="21" t="s">
        <v>284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0.040229885057471264</v>
      </c>
      <c r="L11" s="415">
        <v>0.045845272206303724</v>
      </c>
      <c r="M11" s="415">
        <v>0.05084745762711865</v>
      </c>
      <c r="N11" s="415">
        <v>0.060941828254847646</v>
      </c>
      <c r="O11" s="415">
        <v>0.08847184986595175</v>
      </c>
      <c r="P11" s="415">
        <v>0.10079575596816977</v>
      </c>
      <c r="Q11" s="415">
        <v>0.11</v>
      </c>
      <c r="R11" s="415">
        <v>0.10187667560321716</v>
      </c>
      <c r="S11" s="415">
        <v>0.10512129380053908</v>
      </c>
      <c r="T11" s="415">
        <v>0.10054347826086957</v>
      </c>
      <c r="U11" s="415">
        <v>0.09562841530054644</v>
      </c>
      <c r="V11" s="415">
        <v>0.09863013698630137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0.09770114942528736</v>
      </c>
      <c r="L12" s="415">
        <v>0.09455587392550144</v>
      </c>
      <c r="M12" s="415">
        <v>0.1016949152542373</v>
      </c>
      <c r="N12" s="415">
        <v>0.11357340720221606</v>
      </c>
      <c r="O12" s="415">
        <v>0.10991957104557641</v>
      </c>
      <c r="P12" s="415">
        <v>0.10875331564986737</v>
      </c>
      <c r="Q12" s="415">
        <v>0.11</v>
      </c>
      <c r="R12" s="415">
        <v>0.12332439678284182</v>
      </c>
      <c r="S12" s="415">
        <v>0.1347708894878706</v>
      </c>
      <c r="T12" s="415">
        <v>0.1331521739130435</v>
      </c>
      <c r="U12" s="415">
        <v>0.14754098360655737</v>
      </c>
      <c r="V12" s="415">
        <v>0.13424657534246576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0.14942528735632185</v>
      </c>
      <c r="L13" s="415">
        <v>0.15759312320916904</v>
      </c>
      <c r="M13" s="415">
        <v>0.14689265536723164</v>
      </c>
      <c r="N13" s="415">
        <v>0.12465373961218837</v>
      </c>
      <c r="O13" s="415">
        <v>0.13136729222520108</v>
      </c>
      <c r="P13" s="415">
        <v>0.1273209549071618</v>
      </c>
      <c r="Q13" s="415">
        <v>0.13136729222520108</v>
      </c>
      <c r="R13" s="415">
        <v>0.1581769436997319</v>
      </c>
      <c r="S13" s="415">
        <v>0.16711590296495957</v>
      </c>
      <c r="T13" s="415">
        <v>0.19021739130434784</v>
      </c>
      <c r="U13" s="415">
        <v>0.19672131147540983</v>
      </c>
      <c r="V13" s="415">
        <v>0.21643835616438356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0.25862068965517243</v>
      </c>
      <c r="L14" s="415">
        <v>0.25501432664756446</v>
      </c>
      <c r="M14" s="415">
        <v>0.2514124293785311</v>
      </c>
      <c r="N14" s="415">
        <v>0.2548476454293629</v>
      </c>
      <c r="O14" s="415">
        <v>0.2386058981233244</v>
      </c>
      <c r="P14" s="415">
        <v>0.23607427055702918</v>
      </c>
      <c r="Q14" s="415">
        <v>0.21983914209115282</v>
      </c>
      <c r="R14" s="415">
        <v>0.21179624664879357</v>
      </c>
      <c r="S14" s="415">
        <v>0.19946091644204852</v>
      </c>
      <c r="T14" s="415">
        <v>0.19021739130434784</v>
      </c>
      <c r="U14" s="415">
        <v>0.1885245901639344</v>
      </c>
      <c r="V14" s="415">
        <v>0.18356164383561643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0.16091954022988506</v>
      </c>
      <c r="L15" s="415">
        <v>0.1518624641833811</v>
      </c>
      <c r="M15" s="415">
        <v>0.15819209039548024</v>
      </c>
      <c r="N15" s="415">
        <v>0.14958448753462603</v>
      </c>
      <c r="O15" s="415">
        <v>0.14745308310991956</v>
      </c>
      <c r="P15" s="415">
        <v>0.14854111405835543</v>
      </c>
      <c r="Q15" s="415">
        <v>0.16353887399463807</v>
      </c>
      <c r="R15" s="415">
        <v>0.14209115281501342</v>
      </c>
      <c r="S15" s="415">
        <v>0.1509433962264151</v>
      </c>
      <c r="T15" s="415">
        <v>0.14130434782608695</v>
      </c>
      <c r="U15" s="415">
        <v>0.13934426229508196</v>
      </c>
      <c r="V15" s="415">
        <v>0.13150684931506848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214</v>
      </c>
      <c r="K16" s="415">
        <v>0.13505747126436782</v>
      </c>
      <c r="L16" s="415">
        <v>0.1318051575931232</v>
      </c>
      <c r="M16" s="415">
        <v>0.12146892655367232</v>
      </c>
      <c r="N16" s="415">
        <v>0.12188365650969529</v>
      </c>
      <c r="O16" s="415">
        <v>0.11796246648793565</v>
      </c>
      <c r="P16" s="415">
        <v>0.10875331564986737</v>
      </c>
      <c r="Q16" s="415">
        <v>0.11528150134048257</v>
      </c>
      <c r="R16" s="415">
        <v>0.13136729222520108</v>
      </c>
      <c r="S16" s="415">
        <v>0.11320754716981132</v>
      </c>
      <c r="T16" s="415">
        <v>0.125</v>
      </c>
      <c r="U16" s="415">
        <v>0.1284153005464481</v>
      </c>
      <c r="V16" s="415">
        <v>0.13150684931506848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13" t="s">
        <v>215</v>
      </c>
      <c r="K17" s="415">
        <v>0.08908045977011494</v>
      </c>
      <c r="L17" s="415">
        <v>0.08882521489971347</v>
      </c>
      <c r="M17" s="415">
        <v>0.09322033898305085</v>
      </c>
      <c r="N17" s="415">
        <v>0.09141274238227147</v>
      </c>
      <c r="O17" s="415">
        <v>0.08847184986595175</v>
      </c>
      <c r="P17" s="415">
        <v>0.09283819628647215</v>
      </c>
      <c r="Q17" s="415">
        <v>0.08310991957104558</v>
      </c>
      <c r="R17" s="415">
        <v>0.064343163538874</v>
      </c>
      <c r="S17" s="415">
        <v>0.0673854447439353</v>
      </c>
      <c r="T17" s="415">
        <v>0.06521739130434782</v>
      </c>
      <c r="U17" s="415">
        <v>0.0546448087431694</v>
      </c>
      <c r="V17" s="415">
        <v>0.06027397260273973</v>
      </c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413" t="s">
        <v>216</v>
      </c>
      <c r="K18" s="415">
        <v>0.06896551724137931</v>
      </c>
      <c r="L18" s="415">
        <v>0.07449856733524356</v>
      </c>
      <c r="M18" s="415">
        <v>0.07627118644067797</v>
      </c>
      <c r="N18" s="415">
        <v>0.08310249307479224</v>
      </c>
      <c r="O18" s="415">
        <v>0.0777479892761394</v>
      </c>
      <c r="P18" s="415">
        <v>0.07692307692307693</v>
      </c>
      <c r="Q18" s="415">
        <v>0.07238605898123325</v>
      </c>
      <c r="R18" s="415">
        <v>0.064343163538874</v>
      </c>
      <c r="S18" s="415">
        <v>0.06199460916442048</v>
      </c>
      <c r="T18" s="415">
        <v>0.05434782608695652</v>
      </c>
      <c r="U18" s="415">
        <v>0.04918032786885246</v>
      </c>
      <c r="V18" s="415">
        <v>0.043835616438356165</v>
      </c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14"/>
      <c r="K19" s="416">
        <f aca="true" t="shared" si="0" ref="K19:Q19">SUM(K11:K18)</f>
        <v>1</v>
      </c>
      <c r="L19" s="416">
        <f t="shared" si="0"/>
        <v>1</v>
      </c>
      <c r="M19" s="416">
        <f t="shared" si="0"/>
        <v>1</v>
      </c>
      <c r="N19" s="416">
        <f t="shared" si="0"/>
        <v>1.0000000000000002</v>
      </c>
      <c r="O19" s="416">
        <f t="shared" si="0"/>
        <v>1</v>
      </c>
      <c r="P19" s="416">
        <f t="shared" si="0"/>
        <v>1</v>
      </c>
      <c r="Q19" s="416">
        <f t="shared" si="0"/>
        <v>1.0055227882037534</v>
      </c>
      <c r="R19" s="416"/>
      <c r="S19" s="416">
        <f>SUM(S11:S18)</f>
        <v>0.9999999999999999</v>
      </c>
      <c r="T19" s="416">
        <v>1</v>
      </c>
      <c r="U19" s="416"/>
      <c r="V19" s="416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44">
        <v>0.10079575596816977</v>
      </c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44">
        <v>0.10875331564986737</v>
      </c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44">
        <v>0.1273209549071618</v>
      </c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44">
        <v>0.23607427055702918</v>
      </c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44">
        <v>0.14854111405835543</v>
      </c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44">
        <v>0.10875331564986737</v>
      </c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44">
        <v>0.09283819628647215</v>
      </c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44">
        <v>0.07692307692307693</v>
      </c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4"/>
      <c r="F34" s="404"/>
      <c r="G34" s="404"/>
      <c r="H34" s="405"/>
      <c r="I34" s="404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179"/>
    </row>
    <row r="35" spans="4:22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396" t="s">
        <v>245</v>
      </c>
    </row>
    <row r="37" spans="10:22" ht="12.75"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</row>
    <row r="40" spans="10:22" ht="12.75"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23.25" customHeight="1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4" spans="10:23" ht="12.75"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218</v>
      </c>
      <c r="E4" s="75"/>
      <c r="F4" s="75"/>
      <c r="G4" s="75"/>
      <c r="H4" s="21" t="s">
        <v>272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0.13651877133105803</v>
      </c>
      <c r="L11" s="415">
        <v>0.1152542372881356</v>
      </c>
      <c r="M11" s="415">
        <v>0.11148648648648649</v>
      </c>
      <c r="N11" s="415">
        <v>0.12828947368421054</v>
      </c>
      <c r="O11" s="415">
        <v>0.16293929712460065</v>
      </c>
      <c r="P11" s="415">
        <v>0.17142857142857143</v>
      </c>
      <c r="Q11" s="415">
        <v>0.2</v>
      </c>
      <c r="R11" s="415">
        <v>0.23548387096774193</v>
      </c>
      <c r="S11" s="415">
        <v>0.284789644012945</v>
      </c>
      <c r="T11" s="415">
        <v>0.304635761589404</v>
      </c>
      <c r="U11" s="415">
        <v>0.34563758389261745</v>
      </c>
      <c r="V11" s="415">
        <v>0.33557046979865773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0.4948805460750853</v>
      </c>
      <c r="L12" s="415">
        <v>0.4847457627118644</v>
      </c>
      <c r="M12" s="415">
        <v>0.46621621621621623</v>
      </c>
      <c r="N12" s="415">
        <v>0.4473684210526316</v>
      </c>
      <c r="O12" s="415">
        <v>0.4249201277955272</v>
      </c>
      <c r="P12" s="415">
        <v>0.41904761904761906</v>
      </c>
      <c r="Q12" s="415">
        <v>0.40634920634920635</v>
      </c>
      <c r="R12" s="415">
        <v>0.4064516129032258</v>
      </c>
      <c r="S12" s="415">
        <v>0.3786407766990291</v>
      </c>
      <c r="T12" s="415">
        <v>0.3841059602649007</v>
      </c>
      <c r="U12" s="415">
        <v>0.3523489932885906</v>
      </c>
      <c r="V12" s="415">
        <v>0.3523489932885906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0.25597269624573377</v>
      </c>
      <c r="L13" s="415">
        <v>0.26101694915254237</v>
      </c>
      <c r="M13" s="415">
        <v>0.27702702702702703</v>
      </c>
      <c r="N13" s="415">
        <v>0.2565789473684211</v>
      </c>
      <c r="O13" s="415">
        <v>0.24600638977635783</v>
      </c>
      <c r="P13" s="415">
        <v>0.24126984126984127</v>
      </c>
      <c r="Q13" s="415">
        <v>0.23492063492063492</v>
      </c>
      <c r="R13" s="415">
        <v>0.2129032258064516</v>
      </c>
      <c r="S13" s="415">
        <v>0.21035598705501618</v>
      </c>
      <c r="T13" s="415">
        <v>0.18211920529801323</v>
      </c>
      <c r="U13" s="415">
        <v>0.17114093959731544</v>
      </c>
      <c r="V13" s="415">
        <v>0.18120805369127516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0.06825938566552901</v>
      </c>
      <c r="L14" s="415">
        <v>0.08135593220338982</v>
      </c>
      <c r="M14" s="415">
        <v>0.0777027027027027</v>
      </c>
      <c r="N14" s="415">
        <v>0.09868421052631579</v>
      </c>
      <c r="O14" s="415">
        <v>0.09584664536741214</v>
      </c>
      <c r="P14" s="415">
        <v>0.10158730158730159</v>
      </c>
      <c r="Q14" s="415">
        <v>0.09206349206349207</v>
      </c>
      <c r="R14" s="415">
        <v>0.09032258064516129</v>
      </c>
      <c r="S14" s="415">
        <v>0.07766990291262135</v>
      </c>
      <c r="T14" s="415">
        <v>0.08940397350993377</v>
      </c>
      <c r="U14" s="415">
        <v>0.09731543624161074</v>
      </c>
      <c r="V14" s="415">
        <v>0.09731543624161074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0.027303754266211604</v>
      </c>
      <c r="L15" s="415">
        <v>0.030508474576271188</v>
      </c>
      <c r="M15" s="415">
        <v>0.04054054054054054</v>
      </c>
      <c r="N15" s="415">
        <v>0.04276315789473684</v>
      </c>
      <c r="O15" s="415">
        <v>0.04472843450479233</v>
      </c>
      <c r="P15" s="415">
        <v>0.047619047619047616</v>
      </c>
      <c r="Q15" s="415">
        <v>0.047619047619047616</v>
      </c>
      <c r="R15" s="415">
        <v>0.041935483870967745</v>
      </c>
      <c r="S15" s="415">
        <v>0.042071197411003236</v>
      </c>
      <c r="T15" s="415">
        <v>0.033112582781456956</v>
      </c>
      <c r="U15" s="415">
        <v>0.026845637583892617</v>
      </c>
      <c r="V15" s="415">
        <v>0.026845637583892617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0.017064846416382253</v>
      </c>
      <c r="L16" s="415">
        <v>0.02711864406779661</v>
      </c>
      <c r="M16" s="415">
        <v>0.02702702702702703</v>
      </c>
      <c r="N16" s="415">
        <v>0.02631578947368421</v>
      </c>
      <c r="O16" s="415">
        <v>0.025559105431309903</v>
      </c>
      <c r="P16" s="415">
        <v>0.01904761904761905</v>
      </c>
      <c r="Q16" s="415">
        <v>0.01904761904761905</v>
      </c>
      <c r="R16" s="415">
        <v>0.012903225806451613</v>
      </c>
      <c r="S16" s="415">
        <v>0.006472491909385114</v>
      </c>
      <c r="T16" s="415">
        <v>0.006622516556291391</v>
      </c>
      <c r="U16" s="415">
        <v>0.006711409395973154</v>
      </c>
      <c r="V16" s="415">
        <v>0.006711409395973154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13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445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46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46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47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47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47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179"/>
    </row>
    <row r="36" spans="4:22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396" t="s">
        <v>245</v>
      </c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219</v>
      </c>
      <c r="E4" s="75"/>
      <c r="F4" s="75"/>
      <c r="G4" s="75"/>
      <c r="H4" s="21" t="s">
        <v>271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0.03205128205128205</v>
      </c>
      <c r="L11" s="415">
        <v>0.035483870967741936</v>
      </c>
      <c r="M11" s="415">
        <v>0.038461538461538464</v>
      </c>
      <c r="N11" s="415">
        <v>0.03536977491961415</v>
      </c>
      <c r="O11" s="415">
        <v>0.04472843450479233</v>
      </c>
      <c r="P11" s="415">
        <v>0.04777070063694268</v>
      </c>
      <c r="Q11" s="415">
        <v>0.050793650793650794</v>
      </c>
      <c r="R11" s="415">
        <v>0.06031746031746032</v>
      </c>
      <c r="S11" s="415">
        <v>0.06962025316455696</v>
      </c>
      <c r="T11" s="415">
        <v>0.06984126984126984</v>
      </c>
      <c r="U11" s="415">
        <v>0.07301587301587302</v>
      </c>
      <c r="V11" s="415">
        <v>0.0761904761904762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0.19230769230769232</v>
      </c>
      <c r="L12" s="415">
        <v>0.1967741935483871</v>
      </c>
      <c r="M12" s="415">
        <v>0.1891025641025641</v>
      </c>
      <c r="N12" s="415">
        <v>0.19935691318327975</v>
      </c>
      <c r="O12" s="415">
        <v>0.19169329073482427</v>
      </c>
      <c r="P12" s="415">
        <v>0.1910828025477707</v>
      </c>
      <c r="Q12" s="415">
        <v>0.20952380952380953</v>
      </c>
      <c r="R12" s="415">
        <v>0.22857142857142856</v>
      </c>
      <c r="S12" s="415">
        <v>0.2120253164556962</v>
      </c>
      <c r="T12" s="415">
        <v>0.24126984126984127</v>
      </c>
      <c r="U12" s="415">
        <v>0.25396825396825395</v>
      </c>
      <c r="V12" s="415">
        <v>0.24444444444444444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0.46474358974358976</v>
      </c>
      <c r="L13" s="415">
        <v>0.47419354838709676</v>
      </c>
      <c r="M13" s="415">
        <v>0.4775641025641026</v>
      </c>
      <c r="N13" s="415">
        <v>0.48231511254019294</v>
      </c>
      <c r="O13" s="415">
        <v>0.48242811501597443</v>
      </c>
      <c r="P13" s="415">
        <v>0.4840764331210191</v>
      </c>
      <c r="Q13" s="415">
        <v>0.4634920634920635</v>
      </c>
      <c r="R13" s="415">
        <v>0.44761904761904764</v>
      </c>
      <c r="S13" s="415">
        <v>0.45569620253164556</v>
      </c>
      <c r="T13" s="415">
        <v>0.4253968253968254</v>
      </c>
      <c r="U13" s="415">
        <v>0.41904761904761906</v>
      </c>
      <c r="V13" s="415">
        <v>0.4380952380952381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0.09615384615384616</v>
      </c>
      <c r="L14" s="415">
        <v>0.08064516129032258</v>
      </c>
      <c r="M14" s="415">
        <v>0.08653846153846154</v>
      </c>
      <c r="N14" s="415">
        <v>0.09003215434083602</v>
      </c>
      <c r="O14" s="415">
        <v>0.08626198083067092</v>
      </c>
      <c r="P14" s="415">
        <v>0.07961783439490445</v>
      </c>
      <c r="Q14" s="415">
        <v>0.08571428571428572</v>
      </c>
      <c r="R14" s="415">
        <v>0.06349206349206349</v>
      </c>
      <c r="S14" s="415">
        <v>0.07278481012658228</v>
      </c>
      <c r="T14" s="415">
        <v>0.07936507936507936</v>
      </c>
      <c r="U14" s="415">
        <v>0.07301587301587302</v>
      </c>
      <c r="V14" s="415">
        <v>0.06031746031746032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0.14743589743589744</v>
      </c>
      <c r="L15" s="415">
        <v>0.16129032258064516</v>
      </c>
      <c r="M15" s="415">
        <v>0.15705128205128205</v>
      </c>
      <c r="N15" s="415">
        <v>0.13183279742765272</v>
      </c>
      <c r="O15" s="415">
        <v>0.134185303514377</v>
      </c>
      <c r="P15" s="415">
        <v>0.14012738853503184</v>
      </c>
      <c r="Q15" s="415">
        <v>0.1365079365079365</v>
      </c>
      <c r="R15" s="415">
        <v>0.15873015873015872</v>
      </c>
      <c r="S15" s="415">
        <v>0.14873417721518986</v>
      </c>
      <c r="T15" s="415">
        <v>0.14285714285714285</v>
      </c>
      <c r="U15" s="415">
        <v>0.13968253968253969</v>
      </c>
      <c r="V15" s="415">
        <v>0.13333333333333333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0.0673076923076923</v>
      </c>
      <c r="L16" s="415">
        <v>0.05161290322580645</v>
      </c>
      <c r="M16" s="415">
        <v>0.05128205128205128</v>
      </c>
      <c r="N16" s="415">
        <v>0.06109324758842444</v>
      </c>
      <c r="O16" s="415">
        <v>0.06070287539936102</v>
      </c>
      <c r="P16" s="415">
        <v>0.05732484076433121</v>
      </c>
      <c r="Q16" s="415">
        <v>0.05396825396825397</v>
      </c>
      <c r="R16" s="415">
        <v>0.04126984126984127</v>
      </c>
      <c r="S16" s="415">
        <v>0.04113924050632911</v>
      </c>
      <c r="T16" s="415">
        <v>0.04126984126984127</v>
      </c>
      <c r="U16" s="415">
        <v>0.04126984126984127</v>
      </c>
      <c r="V16" s="415">
        <v>0.047619047619047616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179"/>
    </row>
    <row r="36" spans="4:22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396" t="s">
        <v>245</v>
      </c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69"/>
  <sheetViews>
    <sheetView showGridLines="0" showOutlineSymbols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224</v>
      </c>
      <c r="E4" s="75"/>
      <c r="F4" s="75"/>
      <c r="G4" s="75"/>
      <c r="H4" s="21" t="s">
        <v>240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 t="s">
        <v>270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90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 t="s">
        <v>220</v>
      </c>
      <c r="K10" s="412"/>
      <c r="L10" s="412"/>
      <c r="M10" s="412"/>
      <c r="N10" s="412"/>
      <c r="O10" s="398"/>
      <c r="P10" s="417" t="s">
        <v>223</v>
      </c>
      <c r="Q10" s="414"/>
      <c r="R10" s="414"/>
      <c r="S10" s="414"/>
      <c r="T10" s="414"/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2"/>
      <c r="K11" s="412" t="s">
        <v>99</v>
      </c>
      <c r="L11" s="412" t="s">
        <v>221</v>
      </c>
      <c r="M11" s="412" t="s">
        <v>283</v>
      </c>
      <c r="N11" s="412" t="s">
        <v>222</v>
      </c>
      <c r="O11" s="398"/>
      <c r="P11" s="414"/>
      <c r="Q11" s="412" t="s">
        <v>99</v>
      </c>
      <c r="R11" s="412" t="s">
        <v>221</v>
      </c>
      <c r="S11" s="412" t="s">
        <v>283</v>
      </c>
      <c r="T11" s="412" t="s">
        <v>222</v>
      </c>
      <c r="U11" s="179"/>
    </row>
    <row r="12" spans="3:21" ht="13.5" customHeight="1" hidden="1">
      <c r="C12" s="179"/>
      <c r="D12" s="397"/>
      <c r="E12" s="397"/>
      <c r="F12" s="397"/>
      <c r="G12" s="397"/>
      <c r="H12" s="397"/>
      <c r="I12" s="397"/>
      <c r="J12" s="413" t="s">
        <v>113</v>
      </c>
      <c r="K12" s="419">
        <v>409.33620689655174</v>
      </c>
      <c r="L12" s="419">
        <v>451.86690647482015</v>
      </c>
      <c r="M12" s="419">
        <v>203.26923076923077</v>
      </c>
      <c r="N12" s="419">
        <v>347.77777777777777</v>
      </c>
      <c r="O12" s="399"/>
      <c r="P12" s="418" t="s">
        <v>113</v>
      </c>
      <c r="Q12" s="420">
        <v>27.746201791975068</v>
      </c>
      <c r="R12" s="420">
        <v>28.66050650239562</v>
      </c>
      <c r="S12" s="420">
        <v>20.09505703422053</v>
      </c>
      <c r="T12" s="420">
        <v>27.822222222222223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114</v>
      </c>
      <c r="K13" s="419">
        <v>408.730659025788</v>
      </c>
      <c r="L13" s="419">
        <v>453.3718411552347</v>
      </c>
      <c r="M13" s="419">
        <v>201.66037735849056</v>
      </c>
      <c r="N13" s="419">
        <v>335.5263157894737</v>
      </c>
      <c r="O13" s="399"/>
      <c r="P13" s="418" t="s">
        <v>114</v>
      </c>
      <c r="Q13" s="420">
        <v>27.795596258768512</v>
      </c>
      <c r="R13" s="420">
        <v>28.777268560953253</v>
      </c>
      <c r="S13" s="420">
        <v>19.866171003717472</v>
      </c>
      <c r="T13" s="420">
        <v>27.717391304347824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115</v>
      </c>
      <c r="K14" s="419">
        <v>406.0960451977401</v>
      </c>
      <c r="L14" s="419">
        <v>454.64981949458485</v>
      </c>
      <c r="M14" s="419">
        <v>194.60344827586206</v>
      </c>
      <c r="N14" s="419">
        <v>343.8421052631579</v>
      </c>
      <c r="O14" s="399"/>
      <c r="P14" s="418" t="s">
        <v>115</v>
      </c>
      <c r="Q14" s="420">
        <v>27.84928322355676</v>
      </c>
      <c r="R14" s="420">
        <v>28.838561941836502</v>
      </c>
      <c r="S14" s="420">
        <v>20.119429590017827</v>
      </c>
      <c r="T14" s="420">
        <v>27.918803418803417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116</v>
      </c>
      <c r="K15" s="419">
        <v>402.90858725761774</v>
      </c>
      <c r="L15" s="419">
        <v>457.98916967509024</v>
      </c>
      <c r="M15" s="419">
        <v>182.75384615384615</v>
      </c>
      <c r="N15" s="419">
        <v>353.05263157894734</v>
      </c>
      <c r="O15" s="399"/>
      <c r="P15" s="418" t="s">
        <v>116</v>
      </c>
      <c r="Q15" s="420">
        <v>27.8586477686267</v>
      </c>
      <c r="R15" s="420">
        <v>28.88501821493625</v>
      </c>
      <c r="S15" s="420">
        <v>20.168081494057724</v>
      </c>
      <c r="T15" s="420">
        <v>27.95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124</v>
      </c>
      <c r="K16" s="419">
        <v>389.93833780160855</v>
      </c>
      <c r="L16" s="419">
        <v>453</v>
      </c>
      <c r="M16" s="419">
        <v>160.21917808219177</v>
      </c>
      <c r="N16" s="419">
        <v>345.55</v>
      </c>
      <c r="O16" s="399"/>
      <c r="P16" s="418" t="s">
        <v>124</v>
      </c>
      <c r="Q16" s="420">
        <v>27.72372910432114</v>
      </c>
      <c r="R16" s="420">
        <v>28.814175374829624</v>
      </c>
      <c r="S16" s="420">
        <v>19.756756756756758</v>
      </c>
      <c r="T16" s="420">
        <v>27.31620553359684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 t="s">
        <v>132</v>
      </c>
      <c r="K17" s="419">
        <v>384.7320954907162</v>
      </c>
      <c r="L17" s="419">
        <v>451.46785714285716</v>
      </c>
      <c r="M17" s="419">
        <v>152.14285714285714</v>
      </c>
      <c r="N17" s="419">
        <v>345.9</v>
      </c>
      <c r="O17" s="399"/>
      <c r="P17" s="418" t="s">
        <v>132</v>
      </c>
      <c r="Q17" s="420">
        <v>27.558663145294595</v>
      </c>
      <c r="R17" s="420">
        <v>28.7095455474552</v>
      </c>
      <c r="S17" s="420">
        <v>19.427860696517413</v>
      </c>
      <c r="T17" s="420">
        <v>26.91828793774319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13" t="s">
        <v>180</v>
      </c>
      <c r="K18" s="419">
        <v>377.05013192612137</v>
      </c>
      <c r="L18" s="419">
        <v>443.3985765124555</v>
      </c>
      <c r="M18" s="419">
        <v>146.60256410256412</v>
      </c>
      <c r="N18" s="419">
        <v>343.6</v>
      </c>
      <c r="O18" s="399"/>
      <c r="P18" s="418" t="s">
        <v>180</v>
      </c>
      <c r="Q18" s="420">
        <v>27.230320699708457</v>
      </c>
      <c r="R18" s="420">
        <v>28.417799470851204</v>
      </c>
      <c r="S18" s="420">
        <v>18.947804473902238</v>
      </c>
      <c r="T18" s="420">
        <v>26.43076923076923</v>
      </c>
      <c r="U18" s="179"/>
    </row>
    <row r="19" spans="3:21" ht="13.5" customHeight="1">
      <c r="C19" s="179"/>
      <c r="D19" s="397"/>
      <c r="E19" s="397"/>
      <c r="F19" s="397"/>
      <c r="G19" s="397"/>
      <c r="H19" s="397"/>
      <c r="I19" s="397"/>
      <c r="J19" s="413" t="s">
        <v>199</v>
      </c>
      <c r="K19" s="419">
        <v>371.38978494623655</v>
      </c>
      <c r="L19" s="419">
        <v>433.4892857142857</v>
      </c>
      <c r="M19" s="419">
        <v>139.98611111111111</v>
      </c>
      <c r="N19" s="419">
        <v>335.05</v>
      </c>
      <c r="O19" s="399"/>
      <c r="P19" s="418" t="s">
        <v>199</v>
      </c>
      <c r="Q19" s="420">
        <v>26.786032804684165</v>
      </c>
      <c r="R19" s="420">
        <v>27.97639764437427</v>
      </c>
      <c r="S19" s="420">
        <v>17.990182954038374</v>
      </c>
      <c r="T19" s="420">
        <v>25.872586872586872</v>
      </c>
      <c r="U19" s="179"/>
    </row>
    <row r="20" spans="3:21" ht="13.5" customHeight="1">
      <c r="C20" s="179"/>
      <c r="D20" s="397"/>
      <c r="E20" s="397"/>
      <c r="F20" s="397"/>
      <c r="G20" s="397"/>
      <c r="H20" s="397"/>
      <c r="I20" s="397"/>
      <c r="J20" s="413" t="s">
        <v>239</v>
      </c>
      <c r="K20" s="419">
        <v>362.1078167115903</v>
      </c>
      <c r="L20" s="419">
        <v>419.0673758865248</v>
      </c>
      <c r="M20" s="419">
        <v>137.15942028985506</v>
      </c>
      <c r="N20" s="419">
        <v>335.05</v>
      </c>
      <c r="O20" s="399"/>
      <c r="P20" s="418" t="s">
        <v>239</v>
      </c>
      <c r="Q20" s="420">
        <v>26.44007085219445</v>
      </c>
      <c r="R20" s="420">
        <v>27.611448598130842</v>
      </c>
      <c r="S20" s="420">
        <v>17.397058823529413</v>
      </c>
      <c r="T20" s="420">
        <v>25.972868217054263</v>
      </c>
      <c r="U20" s="179"/>
    </row>
    <row r="21" spans="3:21" ht="13.5" customHeight="1">
      <c r="C21" s="179"/>
      <c r="D21" s="397"/>
      <c r="E21" s="397"/>
      <c r="F21" s="397"/>
      <c r="G21" s="397"/>
      <c r="H21" s="397"/>
      <c r="I21" s="397"/>
      <c r="J21" s="413" t="s">
        <v>247</v>
      </c>
      <c r="K21" s="419">
        <v>354.3070652173913</v>
      </c>
      <c r="L21" s="419">
        <v>409.5285714285714</v>
      </c>
      <c r="M21" s="419">
        <v>133.9264705882353</v>
      </c>
      <c r="N21" s="419">
        <v>330.5</v>
      </c>
      <c r="O21" s="399"/>
      <c r="P21" s="418" t="s">
        <v>247</v>
      </c>
      <c r="Q21" s="420">
        <v>26.206512585196037</v>
      </c>
      <c r="R21" s="420">
        <v>27.336987228848454</v>
      </c>
      <c r="S21" s="420">
        <v>17.33247054793217</v>
      </c>
      <c r="T21" s="420">
        <v>25.896180215475024</v>
      </c>
      <c r="U21" s="179"/>
    </row>
    <row r="22" spans="3:21" ht="13.5" customHeight="1">
      <c r="C22" s="179"/>
      <c r="D22" s="397"/>
      <c r="E22" s="397"/>
      <c r="F22" s="397"/>
      <c r="G22" s="397"/>
      <c r="H22" s="397"/>
      <c r="I22" s="397"/>
      <c r="J22" s="413" t="s">
        <v>251</v>
      </c>
      <c r="K22" s="419">
        <v>350.6849315068493</v>
      </c>
      <c r="L22" s="419">
        <v>402.0537634408602</v>
      </c>
      <c r="M22" s="419">
        <v>137.22727272727272</v>
      </c>
      <c r="N22" s="419">
        <v>338.5</v>
      </c>
      <c r="O22" s="399"/>
      <c r="P22" s="418" t="s">
        <v>251</v>
      </c>
      <c r="Q22" s="420">
        <v>26.133115557370356</v>
      </c>
      <c r="R22" s="420">
        <v>27.27942607003891</v>
      </c>
      <c r="S22" s="420">
        <v>17.120982986767487</v>
      </c>
      <c r="T22" s="420">
        <v>26.342412451361866</v>
      </c>
      <c r="U22" s="179"/>
    </row>
    <row r="23" spans="3:21" ht="13.5" customHeight="1">
      <c r="C23" s="179"/>
      <c r="D23" s="397"/>
      <c r="E23" s="397"/>
      <c r="F23" s="397"/>
      <c r="G23" s="397"/>
      <c r="H23" s="397"/>
      <c r="I23" s="397"/>
      <c r="J23" s="413" t="s">
        <v>282</v>
      </c>
      <c r="K23" s="419">
        <f>'B5.2.6'!U13/'B5.2.1'!U12</f>
        <v>348.8142076502732</v>
      </c>
      <c r="L23" s="419">
        <f>'B5.2.6'!U18/'B5.2.1'!U13</f>
        <v>399.33812949640287</v>
      </c>
      <c r="M23" s="419">
        <f>'B5.2.6'!U23/'B5.2.1'!U19</f>
        <v>142.0441176470588</v>
      </c>
      <c r="N23" s="419">
        <f>'B5.2.6'!U28/'B5.2.1'!U20</f>
        <v>349.55</v>
      </c>
      <c r="O23" s="399"/>
      <c r="P23" s="405" t="s">
        <v>282</v>
      </c>
      <c r="Q23" s="420">
        <f>'B5.2.6'!U13/'B5.2.4'!U12</f>
        <v>26.33662508483807</v>
      </c>
      <c r="R23" s="420">
        <f>'B5.2.6'!U18/'B5.2.4'!U16</f>
        <v>27.457527348455056</v>
      </c>
      <c r="S23" s="420">
        <f>'B5.2.6'!U23/'B5.2.4'!U32</f>
        <v>17.6581352833638</v>
      </c>
      <c r="T23" s="420">
        <f>'B5.2.6'!U28/'B5.2.4'!U35</f>
        <v>27.17273009950249</v>
      </c>
      <c r="U23" s="179"/>
    </row>
    <row r="24" spans="3:21" ht="13.5" customHeight="1">
      <c r="C24" s="179"/>
      <c r="D24" s="397"/>
      <c r="E24" s="397"/>
      <c r="F24" s="397"/>
      <c r="G24" s="397"/>
      <c r="H24" s="397"/>
      <c r="I24" s="397"/>
      <c r="J24" s="413"/>
      <c r="K24" s="419"/>
      <c r="L24" s="419"/>
      <c r="M24" s="419"/>
      <c r="N24" s="419"/>
      <c r="O24" s="399"/>
      <c r="P24" s="399"/>
      <c r="Q24" s="399"/>
      <c r="R24" s="399"/>
      <c r="S24" s="399"/>
      <c r="T24" s="399"/>
      <c r="U24" s="179"/>
    </row>
    <row r="25" spans="3:21" ht="13.5" customHeight="1">
      <c r="C25" s="179"/>
      <c r="D25" s="397"/>
      <c r="E25" s="397"/>
      <c r="F25" s="397"/>
      <c r="G25" s="397"/>
      <c r="H25" s="397"/>
      <c r="I25" s="397"/>
      <c r="J25" s="413"/>
      <c r="K25" s="419"/>
      <c r="L25" s="419"/>
      <c r="M25" s="419"/>
      <c r="N25" s="419"/>
      <c r="O25" s="399"/>
      <c r="P25" s="399"/>
      <c r="Q25" s="399"/>
      <c r="R25" s="399"/>
      <c r="S25" s="399"/>
      <c r="T25" s="399"/>
      <c r="U25" s="179"/>
    </row>
    <row r="26" spans="3:21" ht="13.5" customHeight="1">
      <c r="C26" s="179"/>
      <c r="D26" s="397"/>
      <c r="E26" s="397"/>
      <c r="F26" s="397"/>
      <c r="G26" s="397"/>
      <c r="H26" s="397"/>
      <c r="I26" s="397"/>
      <c r="J26" s="413"/>
      <c r="K26" s="419"/>
      <c r="L26" s="419"/>
      <c r="M26" s="419"/>
      <c r="N26" s="419"/>
      <c r="O26" s="399"/>
      <c r="P26" s="399"/>
      <c r="Q26" s="399"/>
      <c r="R26" s="399"/>
      <c r="S26" s="399"/>
      <c r="T26" s="399"/>
      <c r="U26" s="179"/>
    </row>
    <row r="27" spans="3:21" ht="13.5" customHeight="1">
      <c r="C27" s="179"/>
      <c r="D27" s="397"/>
      <c r="E27" s="397"/>
      <c r="F27" s="397"/>
      <c r="G27" s="397"/>
      <c r="H27" s="397"/>
      <c r="I27" s="397"/>
      <c r="J27" s="413"/>
      <c r="K27" s="460"/>
      <c r="L27" s="460"/>
      <c r="M27" s="460"/>
      <c r="N27" s="460"/>
      <c r="O27" s="461"/>
      <c r="P27" s="461"/>
      <c r="Q27" s="461"/>
      <c r="R27" s="461"/>
      <c r="S27" s="461"/>
      <c r="T27" s="461"/>
      <c r="U27" s="179"/>
    </row>
    <row r="28" spans="3:21" ht="13.5" customHeight="1">
      <c r="C28" s="179"/>
      <c r="D28" s="397"/>
      <c r="E28" s="397"/>
      <c r="F28" s="397"/>
      <c r="G28" s="397"/>
      <c r="H28" s="397"/>
      <c r="I28" s="397"/>
      <c r="J28" s="413"/>
      <c r="K28" s="419"/>
      <c r="L28" s="419"/>
      <c r="M28" s="419"/>
      <c r="N28" s="419"/>
      <c r="O28" s="399"/>
      <c r="P28" s="399"/>
      <c r="Q28" s="399"/>
      <c r="R28" s="399"/>
      <c r="S28" s="399"/>
      <c r="T28" s="399"/>
      <c r="U28" s="179"/>
    </row>
    <row r="29" spans="3:21" ht="13.5" customHeight="1">
      <c r="C29" s="179"/>
      <c r="D29" s="397"/>
      <c r="E29" s="397"/>
      <c r="F29" s="397"/>
      <c r="G29" s="397"/>
      <c r="H29" s="397"/>
      <c r="I29" s="397"/>
      <c r="J29" s="413"/>
      <c r="K29" s="419"/>
      <c r="L29" s="419"/>
      <c r="M29" s="419"/>
      <c r="N29" s="419"/>
      <c r="O29" s="399"/>
      <c r="P29" s="399"/>
      <c r="Q29" s="399"/>
      <c r="R29" s="399"/>
      <c r="S29" s="399"/>
      <c r="T29" s="399"/>
      <c r="U29" s="179"/>
    </row>
    <row r="30" spans="3:21" ht="13.5" customHeight="1">
      <c r="C30" s="179"/>
      <c r="D30" s="397"/>
      <c r="E30" s="397"/>
      <c r="F30" s="397"/>
      <c r="G30" s="397"/>
      <c r="H30" s="397"/>
      <c r="I30" s="397"/>
      <c r="J30" s="413"/>
      <c r="K30" s="419"/>
      <c r="L30" s="419"/>
      <c r="M30" s="419"/>
      <c r="N30" s="419"/>
      <c r="O30" s="399"/>
      <c r="P30" s="399"/>
      <c r="Q30" s="399"/>
      <c r="R30" s="399"/>
      <c r="S30" s="399"/>
      <c r="T30" s="399"/>
      <c r="U30" s="179"/>
    </row>
    <row r="31" spans="3:21" ht="13.5" customHeight="1">
      <c r="C31" s="179"/>
      <c r="D31" s="400"/>
      <c r="E31" s="401"/>
      <c r="F31" s="401"/>
      <c r="G31" s="401"/>
      <c r="H31" s="401"/>
      <c r="I31" s="401"/>
      <c r="J31" s="417"/>
      <c r="K31" s="414"/>
      <c r="L31" s="414"/>
      <c r="M31" s="414"/>
      <c r="N31" s="414"/>
      <c r="O31" s="402"/>
      <c r="P31" s="402"/>
      <c r="Q31" s="402"/>
      <c r="R31" s="402"/>
      <c r="S31" s="402"/>
      <c r="T31" s="402"/>
      <c r="U31" s="179"/>
    </row>
    <row r="32" spans="3:21" ht="13.5" customHeight="1">
      <c r="C32" s="179"/>
      <c r="D32" s="400"/>
      <c r="E32" s="400"/>
      <c r="F32" s="400"/>
      <c r="G32" s="400"/>
      <c r="H32" s="400"/>
      <c r="I32" s="400"/>
      <c r="J32" s="414"/>
      <c r="K32" s="412"/>
      <c r="L32" s="412"/>
      <c r="M32" s="412"/>
      <c r="N32" s="412"/>
      <c r="O32" s="402"/>
      <c r="P32" s="402"/>
      <c r="Q32" s="402"/>
      <c r="R32" s="402"/>
      <c r="S32" s="402"/>
      <c r="T32" s="402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18"/>
      <c r="K33" s="420"/>
      <c r="L33" s="420"/>
      <c r="M33" s="420"/>
      <c r="N33" s="420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18"/>
      <c r="K34" s="420"/>
      <c r="L34" s="420"/>
      <c r="M34" s="420"/>
      <c r="N34" s="420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3"/>
      <c r="F35" s="404"/>
      <c r="G35" s="404"/>
      <c r="H35" s="405"/>
      <c r="I35" s="404"/>
      <c r="J35" s="418"/>
      <c r="K35" s="420"/>
      <c r="L35" s="420"/>
      <c r="M35" s="420"/>
      <c r="N35" s="420"/>
      <c r="O35" s="406"/>
      <c r="P35" s="406"/>
      <c r="Q35" s="406"/>
      <c r="R35" s="406"/>
      <c r="S35" s="406"/>
      <c r="T35" s="406"/>
      <c r="U35" s="179"/>
    </row>
    <row r="36" spans="3:21" ht="13.5" customHeight="1">
      <c r="C36" s="179"/>
      <c r="D36" s="393"/>
      <c r="E36" s="403"/>
      <c r="F36" s="404"/>
      <c r="G36" s="404"/>
      <c r="H36" s="405"/>
      <c r="I36" s="404"/>
      <c r="J36" s="418"/>
      <c r="K36" s="420"/>
      <c r="L36" s="420"/>
      <c r="M36" s="420"/>
      <c r="N36" s="420"/>
      <c r="O36" s="406"/>
      <c r="P36" s="406"/>
      <c r="Q36" s="406"/>
      <c r="R36" s="406"/>
      <c r="S36" s="406"/>
      <c r="T36" s="406"/>
      <c r="U36" s="179"/>
    </row>
    <row r="37" spans="3:21" ht="13.5" customHeight="1">
      <c r="C37" s="179"/>
      <c r="D37" s="393"/>
      <c r="E37" s="403"/>
      <c r="F37" s="404"/>
      <c r="G37" s="404"/>
      <c r="H37" s="405"/>
      <c r="I37" s="404"/>
      <c r="J37" s="418"/>
      <c r="K37" s="420"/>
      <c r="L37" s="420"/>
      <c r="M37" s="420"/>
      <c r="N37" s="420"/>
      <c r="O37" s="406"/>
      <c r="P37" s="406"/>
      <c r="Q37" s="406"/>
      <c r="R37" s="406"/>
      <c r="S37" s="406"/>
      <c r="T37" s="406"/>
      <c r="U37" s="179"/>
    </row>
    <row r="38" spans="3:21" ht="13.5" customHeight="1">
      <c r="C38" s="179"/>
      <c r="D38" s="393"/>
      <c r="E38" s="403"/>
      <c r="F38" s="404"/>
      <c r="G38" s="404"/>
      <c r="H38" s="405"/>
      <c r="I38" s="404"/>
      <c r="J38" s="418"/>
      <c r="K38" s="420"/>
      <c r="L38" s="420"/>
      <c r="M38" s="420"/>
      <c r="N38" s="420"/>
      <c r="O38" s="406"/>
      <c r="P38" s="406"/>
      <c r="Q38" s="406"/>
      <c r="R38" s="406"/>
      <c r="S38" s="406"/>
      <c r="T38" s="406"/>
      <c r="U38" s="179"/>
    </row>
    <row r="39" spans="3:21" ht="13.5" customHeight="1">
      <c r="C39" s="179"/>
      <c r="D39" s="393"/>
      <c r="E39" s="403"/>
      <c r="F39" s="404"/>
      <c r="G39" s="404"/>
      <c r="H39" s="405"/>
      <c r="I39" s="404"/>
      <c r="J39" s="418"/>
      <c r="K39" s="420"/>
      <c r="L39" s="420"/>
      <c r="M39" s="420"/>
      <c r="N39" s="420"/>
      <c r="O39" s="406"/>
      <c r="P39" s="406"/>
      <c r="Q39" s="406"/>
      <c r="R39" s="406"/>
      <c r="S39" s="406"/>
      <c r="T39" s="406"/>
      <c r="U39" s="179"/>
    </row>
    <row r="40" spans="3:21" ht="13.5" customHeight="1">
      <c r="C40" s="179"/>
      <c r="D40" s="393"/>
      <c r="E40" s="403"/>
      <c r="F40" s="404"/>
      <c r="G40" s="404"/>
      <c r="H40" s="405"/>
      <c r="I40" s="404"/>
      <c r="J40" s="418"/>
      <c r="K40" s="420"/>
      <c r="L40" s="420"/>
      <c r="M40" s="420"/>
      <c r="N40" s="420"/>
      <c r="O40" s="406"/>
      <c r="P40" s="406"/>
      <c r="Q40" s="406"/>
      <c r="R40" s="406"/>
      <c r="S40" s="406"/>
      <c r="T40" s="406"/>
      <c r="U40" s="179"/>
    </row>
    <row r="41" spans="3:21" ht="13.5" customHeight="1">
      <c r="C41" s="179"/>
      <c r="D41" s="393"/>
      <c r="E41" s="403"/>
      <c r="F41" s="404"/>
      <c r="G41" s="404"/>
      <c r="H41" s="405"/>
      <c r="I41" s="404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79"/>
    </row>
    <row r="42" spans="3:21" ht="13.5" customHeight="1">
      <c r="C42" s="179"/>
      <c r="D42" s="393"/>
      <c r="E42" s="403"/>
      <c r="F42" s="404"/>
      <c r="G42" s="404"/>
      <c r="H42" s="405"/>
      <c r="I42" s="404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179"/>
    </row>
    <row r="43" spans="3:21" ht="13.5" customHeight="1">
      <c r="C43" s="179"/>
      <c r="D43" s="393"/>
      <c r="E43" s="403"/>
      <c r="F43" s="404"/>
      <c r="G43" s="404"/>
      <c r="H43" s="405"/>
      <c r="I43" s="404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79"/>
    </row>
    <row r="44" spans="3:21" ht="13.5" customHeight="1">
      <c r="C44" s="179"/>
      <c r="D44" s="393"/>
      <c r="E44" s="403"/>
      <c r="F44" s="404"/>
      <c r="G44" s="404"/>
      <c r="H44" s="405"/>
      <c r="I44" s="404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179"/>
    </row>
    <row r="45" spans="3:21" ht="13.5" customHeight="1">
      <c r="C45" s="179"/>
      <c r="D45" s="393"/>
      <c r="E45" s="403"/>
      <c r="F45" s="404"/>
      <c r="G45" s="404"/>
      <c r="H45" s="405"/>
      <c r="I45" s="404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79"/>
    </row>
    <row r="46" spans="3:21" ht="13.5" customHeight="1">
      <c r="C46" s="179"/>
      <c r="D46" s="393"/>
      <c r="E46" s="403"/>
      <c r="F46" s="404"/>
      <c r="G46" s="404"/>
      <c r="H46" s="405"/>
      <c r="I46" s="404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179"/>
    </row>
    <row r="47" spans="3:21" ht="13.5" customHeight="1">
      <c r="C47" s="179"/>
      <c r="D47" s="393"/>
      <c r="E47" s="403"/>
      <c r="F47" s="404"/>
      <c r="G47" s="404"/>
      <c r="H47" s="405"/>
      <c r="I47" s="404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79"/>
    </row>
    <row r="48" spans="3:21" ht="13.5" customHeight="1">
      <c r="C48" s="179"/>
      <c r="D48" s="393"/>
      <c r="E48" s="403"/>
      <c r="F48" s="404"/>
      <c r="G48" s="404"/>
      <c r="H48" s="405"/>
      <c r="I48" s="404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179"/>
    </row>
    <row r="49" spans="3:21" ht="13.5" customHeight="1">
      <c r="C49" s="179"/>
      <c r="D49" s="393"/>
      <c r="E49" s="404"/>
      <c r="F49" s="404"/>
      <c r="G49" s="404"/>
      <c r="H49" s="405"/>
      <c r="I49" s="404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179"/>
    </row>
    <row r="50" spans="3:21" ht="13.5" customHeight="1">
      <c r="C50" s="179"/>
      <c r="D50" s="401"/>
      <c r="E50" s="401"/>
      <c r="F50" s="401"/>
      <c r="G50" s="401"/>
      <c r="H50" s="401"/>
      <c r="I50" s="401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179"/>
    </row>
    <row r="51" spans="3:21" ht="13.5" customHeight="1">
      <c r="C51" s="179"/>
      <c r="D51" s="401"/>
      <c r="E51" s="401"/>
      <c r="F51" s="401"/>
      <c r="G51" s="401"/>
      <c r="H51" s="401"/>
      <c r="I51" s="401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179"/>
    </row>
    <row r="52" spans="3:21" ht="13.5" customHeight="1">
      <c r="C52" s="179"/>
      <c r="D52" s="401"/>
      <c r="E52" s="401"/>
      <c r="F52" s="401"/>
      <c r="G52" s="401"/>
      <c r="H52" s="401"/>
      <c r="I52" s="401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179"/>
    </row>
    <row r="53" spans="3:21" ht="13.5" customHeight="1">
      <c r="C53" s="179"/>
      <c r="D53" s="401"/>
      <c r="E53" s="401"/>
      <c r="F53" s="401"/>
      <c r="G53" s="401"/>
      <c r="H53" s="401"/>
      <c r="I53" s="401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179"/>
    </row>
    <row r="54" spans="3:26" ht="13.5" customHeight="1">
      <c r="C54" s="179"/>
      <c r="D54" s="393"/>
      <c r="E54" s="403"/>
      <c r="F54" s="404"/>
      <c r="G54" s="404"/>
      <c r="H54" s="405"/>
      <c r="I54" s="404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179"/>
      <c r="Z54" s="249"/>
    </row>
    <row r="55" spans="3:21" ht="13.5" customHeight="1">
      <c r="C55" s="179"/>
      <c r="D55" s="393"/>
      <c r="E55" s="404"/>
      <c r="F55" s="404"/>
      <c r="G55" s="404"/>
      <c r="H55" s="405"/>
      <c r="I55" s="404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179"/>
    </row>
    <row r="56" spans="3:21" ht="13.5" customHeight="1">
      <c r="C56" s="179"/>
      <c r="D56" s="401"/>
      <c r="E56" s="401"/>
      <c r="F56" s="401"/>
      <c r="G56" s="401"/>
      <c r="H56" s="401"/>
      <c r="I56" s="401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179"/>
    </row>
    <row r="57" spans="3:26" ht="13.5" customHeight="1">
      <c r="C57" s="179"/>
      <c r="D57" s="393"/>
      <c r="E57" s="408"/>
      <c r="F57" s="408"/>
      <c r="G57" s="408"/>
      <c r="H57" s="405"/>
      <c r="I57" s="404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179"/>
      <c r="Z57" s="249"/>
    </row>
    <row r="58" spans="3:21" ht="13.5" customHeight="1">
      <c r="C58" s="179"/>
      <c r="D58" s="393"/>
      <c r="E58" s="404"/>
      <c r="F58" s="404"/>
      <c r="G58" s="404"/>
      <c r="H58" s="405"/>
      <c r="I58" s="404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179"/>
    </row>
    <row r="59" spans="4:20" ht="13.5">
      <c r="D59" s="133"/>
      <c r="E59" s="132"/>
      <c r="F59" s="132"/>
      <c r="G59" s="132"/>
      <c r="H59" s="132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396" t="s">
        <v>245</v>
      </c>
    </row>
    <row r="61" spans="10:20" ht="12.75"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</row>
    <row r="62" spans="10:20" ht="12.75"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</row>
    <row r="65" spans="10:20" ht="12.75"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</row>
    <row r="66" spans="10:20" ht="23.25" customHeight="1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</row>
    <row r="68" spans="10:21" ht="12.75"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</row>
    <row r="69" spans="10:21" ht="12.75"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225</v>
      </c>
      <c r="E4" s="75"/>
      <c r="F4" s="75"/>
      <c r="G4" s="75"/>
      <c r="H4" s="21" t="s">
        <v>269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226</v>
      </c>
      <c r="K11" s="415">
        <v>0.5551838193361974</v>
      </c>
      <c r="L11" s="415">
        <v>0.5563881462514592</v>
      </c>
      <c r="M11" s="415">
        <v>0.5548910251706172</v>
      </c>
      <c r="N11" s="415">
        <v>0.5765798579493717</v>
      </c>
      <c r="O11" s="415">
        <v>0.5539437896645513</v>
      </c>
      <c r="P11" s="415">
        <v>0.5593723817503237</v>
      </c>
      <c r="Q11" s="415">
        <v>0.5381266227281806</v>
      </c>
      <c r="R11" s="415">
        <v>0.5213657043241634</v>
      </c>
      <c r="S11" s="415">
        <v>0.5080495489662912</v>
      </c>
      <c r="T11" s="415">
        <v>0.5162162162162162</v>
      </c>
      <c r="U11" s="415">
        <v>0.5155268817204302</v>
      </c>
      <c r="V11" s="415">
        <v>0.5138798383943699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227</v>
      </c>
      <c r="K12" s="415">
        <v>0.07885032125613048</v>
      </c>
      <c r="L12" s="415">
        <v>0.07903754189102685</v>
      </c>
      <c r="M12" s="415">
        <v>0.08222646217069055</v>
      </c>
      <c r="N12" s="415">
        <v>0.08100528136951375</v>
      </c>
      <c r="O12" s="415">
        <v>0.08877304321547295</v>
      </c>
      <c r="P12" s="415">
        <v>0.09044862518089725</v>
      </c>
      <c r="Q12" s="415">
        <v>0.0939484721390054</v>
      </c>
      <c r="R12" s="415">
        <v>0.09303116629108381</v>
      </c>
      <c r="S12" s="415">
        <v>0.09581768742716561</v>
      </c>
      <c r="T12" s="415">
        <v>0.09760244115082825</v>
      </c>
      <c r="U12" s="415">
        <v>0.09458064516129032</v>
      </c>
      <c r="V12" s="415">
        <v>0.09665928146313915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228</v>
      </c>
      <c r="K13" s="415">
        <v>0.3659658594076721</v>
      </c>
      <c r="L13" s="415">
        <v>0.36457431185751404</v>
      </c>
      <c r="M13" s="415">
        <v>0.3628825126586923</v>
      </c>
      <c r="N13" s="415">
        <v>0.34241486068111454</v>
      </c>
      <c r="O13" s="415">
        <v>0.3572831671199758</v>
      </c>
      <c r="P13" s="415">
        <v>0.35017899306877903</v>
      </c>
      <c r="Q13" s="415">
        <v>0.36792490513281406</v>
      </c>
      <c r="R13" s="415">
        <v>0.3856031293847528</v>
      </c>
      <c r="S13" s="415">
        <v>0.3961327636065432</v>
      </c>
      <c r="T13" s="415">
        <v>0.38618134263295556</v>
      </c>
      <c r="U13" s="415">
        <v>0.38989247311827957</v>
      </c>
      <c r="V13" s="415">
        <v>0.389460880142491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4:22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396" t="s">
        <v>245</v>
      </c>
    </row>
    <row r="36" spans="4:22" ht="12.75" customHeight="1">
      <c r="D36" s="70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AB53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0" width="8.75390625" style="73" customWidth="1"/>
    <col min="11" max="11" width="8.75390625" style="73" hidden="1" customWidth="1"/>
    <col min="12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229</v>
      </c>
      <c r="E4" s="75"/>
      <c r="F4" s="75"/>
      <c r="G4" s="75"/>
      <c r="H4" s="21" t="s">
        <v>238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425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 t="s">
        <v>231</v>
      </c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21"/>
      <c r="K11" s="413">
        <v>2003</v>
      </c>
      <c r="L11" s="413">
        <v>2004</v>
      </c>
      <c r="M11" s="413">
        <v>2005</v>
      </c>
      <c r="N11" s="413">
        <v>2006</v>
      </c>
      <c r="O11" s="413">
        <v>2007</v>
      </c>
      <c r="P11" s="413">
        <v>2008</v>
      </c>
      <c r="Q11" s="413">
        <v>2009</v>
      </c>
      <c r="R11" s="413">
        <v>2010</v>
      </c>
      <c r="S11" s="413">
        <v>2011</v>
      </c>
      <c r="T11" s="413">
        <v>2012</v>
      </c>
      <c r="U11" s="413">
        <v>2013</v>
      </c>
      <c r="V11" s="413">
        <v>2014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21" t="s">
        <v>232</v>
      </c>
      <c r="K12" s="423">
        <v>18892</v>
      </c>
      <c r="L12" s="423">
        <v>19594</v>
      </c>
      <c r="M12" s="423">
        <v>20735.78812094984</v>
      </c>
      <c r="N12" s="423">
        <v>22055</v>
      </c>
      <c r="O12" s="423">
        <v>23515</v>
      </c>
      <c r="P12" s="423">
        <v>24240.754586101364</v>
      </c>
      <c r="Q12" s="423">
        <v>25595.522703182833</v>
      </c>
      <c r="R12" s="423">
        <v>25066.45576570128</v>
      </c>
      <c r="S12" s="423">
        <v>25877.8556642102</v>
      </c>
      <c r="T12" s="423">
        <v>26044.43324344957</v>
      </c>
      <c r="U12" s="423">
        <v>26314.541725372354</v>
      </c>
      <c r="V12" s="423">
        <v>26876.503268356824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21" t="s">
        <v>233</v>
      </c>
      <c r="K13" s="423">
        <v>19782.198952879582</v>
      </c>
      <c r="L13" s="423">
        <v>19973.496432212032</v>
      </c>
      <c r="M13" s="423">
        <v>20735.78812094984</v>
      </c>
      <c r="N13" s="423">
        <v>21517.073170731706</v>
      </c>
      <c r="O13" s="423">
        <v>22310.246679316886</v>
      </c>
      <c r="P13" s="423">
        <v>21624.223538003003</v>
      </c>
      <c r="Q13" s="423">
        <v>22590.9291290228</v>
      </c>
      <c r="R13" s="423">
        <v>21815.888394866215</v>
      </c>
      <c r="S13" s="423">
        <v>22098.93737336482</v>
      </c>
      <c r="T13" s="423">
        <v>21524.324994586423</v>
      </c>
      <c r="U13" s="423">
        <v>21446.24427495709</v>
      </c>
      <c r="V13" s="423">
        <v>21815.34356197794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21" t="s">
        <v>234</v>
      </c>
      <c r="K14" s="423">
        <v>12.989388</v>
      </c>
      <c r="L14" s="423">
        <v>13.1332</v>
      </c>
      <c r="M14" s="423">
        <v>13.267604</v>
      </c>
      <c r="N14" s="423">
        <v>13.466887</v>
      </c>
      <c r="O14" s="423">
        <v>13.690597</v>
      </c>
      <c r="P14" s="423">
        <v>13.836698</v>
      </c>
      <c r="Q14" s="423">
        <v>13.898066</v>
      </c>
      <c r="R14" s="423">
        <v>13.887877</v>
      </c>
      <c r="S14" s="423">
        <v>13.674825</v>
      </c>
      <c r="T14" s="423">
        <v>13.375796</v>
      </c>
      <c r="U14" s="423">
        <v>13.128347</v>
      </c>
      <c r="V14" s="423">
        <v>12.970738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21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21" t="s">
        <v>235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21"/>
      <c r="K17" s="413">
        <v>2003</v>
      </c>
      <c r="L17" s="413">
        <v>2004</v>
      </c>
      <c r="M17" s="413">
        <v>2005</v>
      </c>
      <c r="N17" s="413">
        <v>2006</v>
      </c>
      <c r="O17" s="413">
        <v>2007</v>
      </c>
      <c r="P17" s="413">
        <v>2008</v>
      </c>
      <c r="Q17" s="413">
        <v>2009</v>
      </c>
      <c r="R17" s="413">
        <v>2010</v>
      </c>
      <c r="S17" s="413">
        <v>2011</v>
      </c>
      <c r="T17" s="413">
        <v>2012</v>
      </c>
      <c r="U17" s="413">
        <v>2013</v>
      </c>
      <c r="V17" s="413">
        <v>2014</v>
      </c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421" t="s">
        <v>236</v>
      </c>
      <c r="K18" s="423">
        <v>20727</v>
      </c>
      <c r="L18" s="423">
        <v>21460</v>
      </c>
      <c r="M18" s="423">
        <v>22789.497319713402</v>
      </c>
      <c r="N18" s="423">
        <v>24231</v>
      </c>
      <c r="O18" s="423">
        <v>25819</v>
      </c>
      <c r="P18" s="423">
        <v>26580.865640219992</v>
      </c>
      <c r="Q18" s="423">
        <v>27851.613148672204</v>
      </c>
      <c r="R18" s="423">
        <v>27138.230496926328</v>
      </c>
      <c r="S18" s="423">
        <v>28036.862133422812</v>
      </c>
      <c r="T18" s="423">
        <v>28216.289402916445</v>
      </c>
      <c r="U18" s="423">
        <v>28451.306240858026</v>
      </c>
      <c r="V18" s="423">
        <v>29071.27307845174</v>
      </c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22" t="s">
        <v>237</v>
      </c>
      <c r="K19" s="424">
        <v>21703.66492146597</v>
      </c>
      <c r="L19" s="424">
        <v>21875.637104994905</v>
      </c>
      <c r="M19" s="424">
        <v>22789.497319713402</v>
      </c>
      <c r="N19" s="424">
        <v>23640</v>
      </c>
      <c r="O19" s="424">
        <v>24496.204933586334</v>
      </c>
      <c r="P19" s="424">
        <v>23711.744549705614</v>
      </c>
      <c r="Q19" s="424">
        <v>24582.182832014303</v>
      </c>
      <c r="R19" s="424">
        <v>23618.999562163903</v>
      </c>
      <c r="S19" s="424">
        <v>23942.6662112919</v>
      </c>
      <c r="T19" s="424">
        <v>23319.247440426814</v>
      </c>
      <c r="U19" s="424">
        <v>23187.698647806053</v>
      </c>
      <c r="V19" s="424">
        <v>23596.812563678362</v>
      </c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22" t="s">
        <v>234</v>
      </c>
      <c r="K20" s="424">
        <v>10.422529</v>
      </c>
      <c r="L20" s="424">
        <v>10.529263</v>
      </c>
      <c r="M20" s="424">
        <v>10.651535</v>
      </c>
      <c r="N20" s="424">
        <v>10.776312</v>
      </c>
      <c r="O20" s="424">
        <v>10.959529</v>
      </c>
      <c r="P20" s="424">
        <v>11.075425</v>
      </c>
      <c r="Q20" s="424">
        <v>11.12741</v>
      </c>
      <c r="R20" s="424">
        <v>11.10842</v>
      </c>
      <c r="S20" s="424">
        <v>11.013791</v>
      </c>
      <c r="T20" s="424">
        <v>10.782863</v>
      </c>
      <c r="U20" s="424">
        <v>10.590173</v>
      </c>
      <c r="V20" s="424">
        <v>10.412888</v>
      </c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3"/>
      <c r="F35" s="404"/>
      <c r="G35" s="404"/>
      <c r="H35" s="405"/>
      <c r="I35" s="404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179"/>
    </row>
    <row r="36" spans="3:23" ht="13.5" customHeight="1">
      <c r="C36" s="179"/>
      <c r="D36" s="393"/>
      <c r="E36" s="403"/>
      <c r="F36" s="404"/>
      <c r="G36" s="404"/>
      <c r="H36" s="405"/>
      <c r="I36" s="404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179"/>
    </row>
    <row r="37" spans="3:23" ht="13.5" customHeight="1">
      <c r="C37" s="179"/>
      <c r="D37" s="393"/>
      <c r="E37" s="404"/>
      <c r="F37" s="404"/>
      <c r="G37" s="404"/>
      <c r="H37" s="405"/>
      <c r="I37" s="404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179"/>
    </row>
    <row r="38" spans="3:23" ht="13.5" customHeight="1">
      <c r="C38" s="179"/>
      <c r="D38" s="401"/>
      <c r="E38" s="401"/>
      <c r="F38" s="401"/>
      <c r="G38" s="401"/>
      <c r="H38" s="401"/>
      <c r="I38" s="401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179"/>
    </row>
    <row r="39" spans="3:28" ht="13.5" customHeight="1">
      <c r="C39" s="179"/>
      <c r="D39" s="393"/>
      <c r="E39" s="403"/>
      <c r="F39" s="404"/>
      <c r="G39" s="404"/>
      <c r="H39" s="405"/>
      <c r="I39" s="404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179"/>
      <c r="AB39" s="249"/>
    </row>
    <row r="40" spans="3:23" ht="13.5" customHeight="1">
      <c r="C40" s="179"/>
      <c r="D40" s="393"/>
      <c r="E40" s="404"/>
      <c r="F40" s="404"/>
      <c r="G40" s="404"/>
      <c r="H40" s="405"/>
      <c r="I40" s="404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179"/>
    </row>
    <row r="41" spans="4:22" ht="13.5">
      <c r="D41" s="133" t="s">
        <v>119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396" t="s">
        <v>4</v>
      </c>
    </row>
    <row r="42" spans="4:22" ht="13.5">
      <c r="D42" s="70"/>
      <c r="E42" s="133" t="s">
        <v>243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396"/>
    </row>
    <row r="43" spans="4:22" ht="12.75" customHeight="1">
      <c r="D43" s="70" t="s">
        <v>82</v>
      </c>
      <c r="E43" s="411" t="s">
        <v>230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0:22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  <row r="47" spans="10:22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0:22" ht="12.75"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</row>
    <row r="49" spans="10:22" ht="12.75"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</row>
    <row r="50" spans="10:22" ht="23.25" customHeight="1"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</row>
    <row r="52" spans="10:23" ht="12.75"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0:23" ht="12.75"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0" width="7.25390625" style="73" hidden="1" customWidth="1"/>
    <col min="11" max="21" width="7.25390625" style="73" customWidth="1"/>
    <col min="22" max="22" width="1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117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348</v>
      </c>
      <c r="K12" s="87">
        <v>349</v>
      </c>
      <c r="L12" s="88">
        <v>354</v>
      </c>
      <c r="M12" s="310">
        <v>361</v>
      </c>
      <c r="N12" s="87">
        <v>373</v>
      </c>
      <c r="O12" s="330">
        <v>377</v>
      </c>
      <c r="P12" s="330">
        <v>379</v>
      </c>
      <c r="Q12" s="330">
        <v>372</v>
      </c>
      <c r="R12" s="330">
        <v>371</v>
      </c>
      <c r="S12" s="330">
        <v>369</v>
      </c>
      <c r="T12" s="330">
        <v>366</v>
      </c>
      <c r="U12" s="88">
        <v>366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61</v>
      </c>
      <c r="K13" s="92">
        <v>61</v>
      </c>
      <c r="L13" s="93">
        <v>63</v>
      </c>
      <c r="M13" s="311">
        <v>66</v>
      </c>
      <c r="N13" s="92">
        <v>67</v>
      </c>
      <c r="O13" s="331">
        <v>71</v>
      </c>
      <c r="P13" s="331">
        <v>72</v>
      </c>
      <c r="Q13" s="331">
        <v>68</v>
      </c>
      <c r="R13" s="331">
        <v>68</v>
      </c>
      <c r="S13" s="331">
        <v>69</v>
      </c>
      <c r="T13" s="331">
        <v>69</v>
      </c>
      <c r="U13" s="93">
        <v>69</v>
      </c>
    </row>
    <row r="14" spans="3:21" ht="13.5" thickBot="1">
      <c r="C14" s="26"/>
      <c r="D14" s="16"/>
      <c r="E14" s="94"/>
      <c r="F14" s="95" t="s">
        <v>36</v>
      </c>
      <c r="G14" s="95"/>
      <c r="H14" s="96" t="s">
        <v>37</v>
      </c>
      <c r="I14" s="97"/>
      <c r="J14" s="61">
        <v>61</v>
      </c>
      <c r="K14" s="61">
        <v>61</v>
      </c>
      <c r="L14" s="62">
        <v>63</v>
      </c>
      <c r="M14" s="306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62">
        <v>69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6">
        <v>34</v>
      </c>
      <c r="P15" s="326">
        <v>34</v>
      </c>
      <c r="Q15" s="326">
        <v>34</v>
      </c>
      <c r="R15" s="326">
        <v>34</v>
      </c>
      <c r="S15" s="326">
        <v>34</v>
      </c>
      <c r="T15" s="326">
        <v>34</v>
      </c>
      <c r="U15" s="105">
        <v>35</v>
      </c>
    </row>
    <row r="16" spans="3:21" ht="13.5" thickBot="1">
      <c r="C16" s="26"/>
      <c r="D16" s="16"/>
      <c r="E16" s="94"/>
      <c r="F16" s="95" t="s">
        <v>40</v>
      </c>
      <c r="G16" s="95"/>
      <c r="H16" s="96" t="s">
        <v>41</v>
      </c>
      <c r="I16" s="97"/>
      <c r="J16" s="106">
        <v>33</v>
      </c>
      <c r="K16" s="106">
        <v>33</v>
      </c>
      <c r="L16" s="107">
        <v>34</v>
      </c>
      <c r="M16" s="312">
        <v>34</v>
      </c>
      <c r="N16" s="106">
        <v>34</v>
      </c>
      <c r="O16" s="332">
        <v>34</v>
      </c>
      <c r="P16" s="332">
        <v>34</v>
      </c>
      <c r="Q16" s="332">
        <v>34</v>
      </c>
      <c r="R16" s="332">
        <v>34</v>
      </c>
      <c r="S16" s="332">
        <v>34</v>
      </c>
      <c r="T16" s="332">
        <v>34</v>
      </c>
      <c r="U16" s="107">
        <v>35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6">
        <v>40</v>
      </c>
      <c r="P17" s="326">
        <v>41</v>
      </c>
      <c r="Q17" s="326">
        <v>39</v>
      </c>
      <c r="R17" s="326">
        <v>39</v>
      </c>
      <c r="S17" s="326">
        <v>39</v>
      </c>
      <c r="T17" s="326">
        <v>38</v>
      </c>
      <c r="U17" s="105">
        <v>38</v>
      </c>
    </row>
    <row r="18" spans="3:21" ht="12.75">
      <c r="C18" s="26"/>
      <c r="D18" s="16"/>
      <c r="E18" s="94"/>
      <c r="F18" s="95" t="s">
        <v>44</v>
      </c>
      <c r="G18" s="95"/>
      <c r="H18" s="96" t="s">
        <v>45</v>
      </c>
      <c r="I18" s="97"/>
      <c r="J18" s="61">
        <v>24</v>
      </c>
      <c r="K18" s="61">
        <v>24</v>
      </c>
      <c r="L18" s="62">
        <v>24</v>
      </c>
      <c r="M18" s="306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62">
        <v>23</v>
      </c>
    </row>
    <row r="19" spans="3:21" ht="13.5" thickBot="1">
      <c r="C19" s="26"/>
      <c r="D19" s="16"/>
      <c r="E19" s="94"/>
      <c r="F19" s="95" t="s">
        <v>46</v>
      </c>
      <c r="G19" s="95"/>
      <c r="H19" s="96" t="s">
        <v>47</v>
      </c>
      <c r="I19" s="97"/>
      <c r="J19" s="106">
        <v>14</v>
      </c>
      <c r="K19" s="106">
        <v>14</v>
      </c>
      <c r="L19" s="107">
        <v>14</v>
      </c>
      <c r="M19" s="312">
        <v>14</v>
      </c>
      <c r="N19" s="106">
        <v>14</v>
      </c>
      <c r="O19" s="332">
        <v>14</v>
      </c>
      <c r="P19" s="332">
        <v>15</v>
      </c>
      <c r="Q19" s="332">
        <v>14</v>
      </c>
      <c r="R19" s="332">
        <v>14</v>
      </c>
      <c r="S19" s="332">
        <v>15</v>
      </c>
      <c r="T19" s="332">
        <v>15</v>
      </c>
      <c r="U19" s="107">
        <v>15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6">
        <v>34</v>
      </c>
      <c r="P20" s="326">
        <v>34</v>
      </c>
      <c r="Q20" s="326">
        <v>33</v>
      </c>
      <c r="R20" s="326">
        <v>33</v>
      </c>
      <c r="S20" s="326">
        <v>33</v>
      </c>
      <c r="T20" s="326">
        <v>33</v>
      </c>
      <c r="U20" s="105">
        <v>32</v>
      </c>
    </row>
    <row r="21" spans="3:21" ht="12.75">
      <c r="C21" s="26"/>
      <c r="D21" s="16"/>
      <c r="E21" s="94"/>
      <c r="F21" s="95" t="s">
        <v>50</v>
      </c>
      <c r="G21" s="95"/>
      <c r="H21" s="96" t="s">
        <v>51</v>
      </c>
      <c r="I21" s="97"/>
      <c r="J21" s="61">
        <v>8</v>
      </c>
      <c r="K21" s="61">
        <v>9</v>
      </c>
      <c r="L21" s="62">
        <v>9</v>
      </c>
      <c r="M21" s="306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62">
        <v>10</v>
      </c>
    </row>
    <row r="22" spans="3:21" ht="13.5" thickBot="1">
      <c r="C22" s="26"/>
      <c r="D22" s="16"/>
      <c r="E22" s="94"/>
      <c r="F22" s="95" t="s">
        <v>52</v>
      </c>
      <c r="G22" s="95"/>
      <c r="H22" s="96" t="s">
        <v>53</v>
      </c>
      <c r="I22" s="97"/>
      <c r="J22" s="106">
        <v>24</v>
      </c>
      <c r="K22" s="106">
        <v>24</v>
      </c>
      <c r="L22" s="107">
        <v>24</v>
      </c>
      <c r="M22" s="312">
        <v>24</v>
      </c>
      <c r="N22" s="106">
        <v>24</v>
      </c>
      <c r="O22" s="332">
        <v>23</v>
      </c>
      <c r="P22" s="332">
        <v>23</v>
      </c>
      <c r="Q22" s="332">
        <v>23</v>
      </c>
      <c r="R22" s="332">
        <v>23</v>
      </c>
      <c r="S22" s="332">
        <v>23</v>
      </c>
      <c r="T22" s="332">
        <v>23</v>
      </c>
      <c r="U22" s="107">
        <v>22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6">
        <v>55</v>
      </c>
      <c r="P23" s="326">
        <v>55</v>
      </c>
      <c r="Q23" s="326">
        <v>55</v>
      </c>
      <c r="R23" s="326">
        <v>54</v>
      </c>
      <c r="S23" s="326">
        <v>55</v>
      </c>
      <c r="T23" s="326">
        <v>53</v>
      </c>
      <c r="U23" s="105">
        <v>55</v>
      </c>
    </row>
    <row r="24" spans="3:21" ht="12.75">
      <c r="C24" s="26"/>
      <c r="D24" s="16"/>
      <c r="E24" s="94"/>
      <c r="F24" s="95" t="s">
        <v>56</v>
      </c>
      <c r="G24" s="95"/>
      <c r="H24" s="96" t="s">
        <v>57</v>
      </c>
      <c r="I24" s="97"/>
      <c r="J24" s="61">
        <v>13</v>
      </c>
      <c r="K24" s="61">
        <v>13</v>
      </c>
      <c r="L24" s="62">
        <v>13</v>
      </c>
      <c r="M24" s="306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62">
        <v>14</v>
      </c>
    </row>
    <row r="25" spans="3:21" ht="12.75">
      <c r="C25" s="26"/>
      <c r="D25" s="16"/>
      <c r="E25" s="94"/>
      <c r="F25" s="95" t="s">
        <v>58</v>
      </c>
      <c r="G25" s="95"/>
      <c r="H25" s="96" t="s">
        <v>59</v>
      </c>
      <c r="I25" s="97"/>
      <c r="J25" s="61">
        <v>18</v>
      </c>
      <c r="K25" s="61">
        <v>18</v>
      </c>
      <c r="L25" s="62">
        <v>18</v>
      </c>
      <c r="M25" s="306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62">
        <v>21</v>
      </c>
    </row>
    <row r="26" spans="3:21" ht="13.5" thickBot="1">
      <c r="C26" s="26"/>
      <c r="D26" s="16"/>
      <c r="E26" s="94"/>
      <c r="F26" s="95" t="s">
        <v>60</v>
      </c>
      <c r="G26" s="95"/>
      <c r="H26" s="96" t="s">
        <v>61</v>
      </c>
      <c r="I26" s="97"/>
      <c r="J26" s="106">
        <v>20</v>
      </c>
      <c r="K26" s="106">
        <v>20</v>
      </c>
      <c r="L26" s="107">
        <v>20</v>
      </c>
      <c r="M26" s="312">
        <v>21</v>
      </c>
      <c r="N26" s="106">
        <v>21</v>
      </c>
      <c r="O26" s="332">
        <v>21</v>
      </c>
      <c r="P26" s="332">
        <v>21</v>
      </c>
      <c r="Q26" s="332">
        <v>21</v>
      </c>
      <c r="R26" s="332">
        <v>21</v>
      </c>
      <c r="S26" s="332">
        <v>21</v>
      </c>
      <c r="T26" s="332">
        <v>20</v>
      </c>
      <c r="U26" s="107">
        <v>20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6">
        <v>60</v>
      </c>
      <c r="P27" s="326">
        <v>60</v>
      </c>
      <c r="Q27" s="326">
        <v>60</v>
      </c>
      <c r="R27" s="326">
        <v>60</v>
      </c>
      <c r="S27" s="326">
        <v>59</v>
      </c>
      <c r="T27" s="326">
        <v>59</v>
      </c>
      <c r="U27" s="105">
        <v>59</v>
      </c>
    </row>
    <row r="28" spans="3:21" ht="12.75">
      <c r="C28" s="26"/>
      <c r="D28" s="16"/>
      <c r="E28" s="94"/>
      <c r="F28" s="95" t="s">
        <v>250</v>
      </c>
      <c r="G28" s="95"/>
      <c r="H28" s="96" t="s">
        <v>144</v>
      </c>
      <c r="I28" s="97"/>
      <c r="J28" s="61">
        <v>18</v>
      </c>
      <c r="K28" s="61">
        <v>18</v>
      </c>
      <c r="L28" s="62">
        <v>18</v>
      </c>
      <c r="M28" s="306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62">
        <v>18</v>
      </c>
    </row>
    <row r="29" spans="3:21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44</v>
      </c>
      <c r="K29" s="106">
        <v>41</v>
      </c>
      <c r="L29" s="107">
        <v>41</v>
      </c>
      <c r="M29" s="312">
        <v>41</v>
      </c>
      <c r="N29" s="106">
        <v>42</v>
      </c>
      <c r="O29" s="332">
        <v>42</v>
      </c>
      <c r="P29" s="332">
        <v>42</v>
      </c>
      <c r="Q29" s="332">
        <v>42</v>
      </c>
      <c r="R29" s="332">
        <v>42</v>
      </c>
      <c r="S29" s="332">
        <v>41</v>
      </c>
      <c r="T29" s="332">
        <v>41</v>
      </c>
      <c r="U29" s="107">
        <v>41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6">
        <v>37</v>
      </c>
      <c r="P30" s="326">
        <v>37</v>
      </c>
      <c r="Q30" s="326">
        <v>37</v>
      </c>
      <c r="R30" s="326">
        <v>37</v>
      </c>
      <c r="S30" s="326">
        <v>36</v>
      </c>
      <c r="T30" s="326">
        <v>36</v>
      </c>
      <c r="U30" s="105">
        <v>36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20</v>
      </c>
      <c r="K31" s="61">
        <v>20</v>
      </c>
      <c r="L31" s="62">
        <v>20</v>
      </c>
      <c r="M31" s="306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62">
        <v>20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14</v>
      </c>
      <c r="K32" s="106">
        <v>15</v>
      </c>
      <c r="L32" s="107">
        <v>15</v>
      </c>
      <c r="M32" s="312">
        <v>15</v>
      </c>
      <c r="N32" s="106">
        <v>16</v>
      </c>
      <c r="O32" s="332">
        <v>17</v>
      </c>
      <c r="P32" s="332">
        <v>17</v>
      </c>
      <c r="Q32" s="332">
        <v>17</v>
      </c>
      <c r="R32" s="332">
        <v>17</v>
      </c>
      <c r="S32" s="332">
        <v>17</v>
      </c>
      <c r="T32" s="332">
        <v>16</v>
      </c>
      <c r="U32" s="107">
        <v>16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6">
        <v>46</v>
      </c>
      <c r="P33" s="326">
        <v>46</v>
      </c>
      <c r="Q33" s="326">
        <v>46</v>
      </c>
      <c r="R33" s="326">
        <v>46</v>
      </c>
      <c r="S33" s="326">
        <v>44</v>
      </c>
      <c r="T33" s="326">
        <v>44</v>
      </c>
      <c r="U33" s="105">
        <v>42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37</v>
      </c>
      <c r="K34" s="106">
        <v>39</v>
      </c>
      <c r="L34" s="107">
        <v>41</v>
      </c>
      <c r="M34" s="312">
        <v>42</v>
      </c>
      <c r="N34" s="106">
        <v>46</v>
      </c>
      <c r="O34" s="332">
        <v>46</v>
      </c>
      <c r="P34" s="332">
        <v>46</v>
      </c>
      <c r="Q34" s="332">
        <v>46</v>
      </c>
      <c r="R34" s="332">
        <v>46</v>
      </c>
      <c r="S34" s="332">
        <v>44</v>
      </c>
      <c r="T34" s="332">
        <v>44</v>
      </c>
      <c r="U34" s="107">
        <v>42</v>
      </c>
    </row>
    <row r="35" spans="4:21" ht="13.5">
      <c r="D35" s="82" t="s">
        <v>119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6" spans="4:21" ht="26.25" customHeight="1">
      <c r="D36" s="70" t="s">
        <v>82</v>
      </c>
      <c r="E36" s="479" t="s">
        <v>253</v>
      </c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</row>
    <row r="37" ht="23.25" customHeight="1"/>
  </sheetData>
  <sheetProtection/>
  <mergeCells count="14">
    <mergeCell ref="Q7:Q10"/>
    <mergeCell ref="R7:R10"/>
    <mergeCell ref="T7:T10"/>
    <mergeCell ref="S7:S10"/>
    <mergeCell ref="E36:U36"/>
    <mergeCell ref="D7:I11"/>
    <mergeCell ref="M7:M10"/>
    <mergeCell ref="N7:N10"/>
    <mergeCell ref="U7:U10"/>
    <mergeCell ref="J7:J10"/>
    <mergeCell ref="K7:K10"/>
    <mergeCell ref="L7:L10"/>
    <mergeCell ref="O7:O10"/>
    <mergeCell ref="P7:P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X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30" width="9.75390625" style="73" customWidth="1"/>
    <col min="31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118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281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75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76</v>
      </c>
      <c r="E12" s="109"/>
      <c r="F12" s="109"/>
      <c r="G12" s="109"/>
      <c r="H12" s="109"/>
      <c r="I12" s="109"/>
      <c r="J12" s="110"/>
      <c r="K12" s="111"/>
      <c r="L12" s="112"/>
      <c r="M12" s="313"/>
      <c r="N12" s="111"/>
      <c r="O12" s="111"/>
      <c r="P12" s="111"/>
      <c r="Q12" s="111"/>
      <c r="R12" s="111"/>
      <c r="S12" s="111"/>
      <c r="T12" s="111"/>
      <c r="U12" s="112"/>
    </row>
    <row r="13" spans="3:24" ht="12.75">
      <c r="C13" s="26"/>
      <c r="D13" s="33"/>
      <c r="E13" s="101" t="s">
        <v>23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4">
        <v>361</v>
      </c>
      <c r="N13" s="275">
        <v>373</v>
      </c>
      <c r="O13" s="333">
        <v>377</v>
      </c>
      <c r="P13" s="333">
        <v>379</v>
      </c>
      <c r="Q13" s="333">
        <v>372</v>
      </c>
      <c r="R13" s="333">
        <v>371</v>
      </c>
      <c r="S13" s="333">
        <v>369</v>
      </c>
      <c r="T13" s="333">
        <v>366</v>
      </c>
      <c r="U13" s="276">
        <v>366</v>
      </c>
      <c r="V13" s="179"/>
      <c r="W13" s="179"/>
      <c r="X13" s="179"/>
    </row>
    <row r="14" spans="3:24" ht="12.75">
      <c r="C14" s="26"/>
      <c r="D14" s="39"/>
      <c r="E14" s="485" t="s">
        <v>77</v>
      </c>
      <c r="F14" s="113" t="s">
        <v>150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5">
        <v>306</v>
      </c>
      <c r="N14" s="277">
        <v>316</v>
      </c>
      <c r="O14" s="335">
        <v>319</v>
      </c>
      <c r="P14" s="335">
        <v>321</v>
      </c>
      <c r="Q14" s="335">
        <v>313</v>
      </c>
      <c r="R14" s="335">
        <v>312</v>
      </c>
      <c r="S14" s="335">
        <v>306</v>
      </c>
      <c r="T14" s="335">
        <v>302</v>
      </c>
      <c r="U14" s="278">
        <v>305</v>
      </c>
      <c r="V14" s="179"/>
      <c r="W14" s="179"/>
      <c r="X14" s="179"/>
    </row>
    <row r="15" spans="3:24" ht="12.75">
      <c r="C15" s="26"/>
      <c r="D15" s="45"/>
      <c r="E15" s="486"/>
      <c r="F15" s="114" t="s">
        <v>78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6">
        <v>311</v>
      </c>
      <c r="N15" s="279">
        <v>313</v>
      </c>
      <c r="O15" s="336">
        <v>314</v>
      </c>
      <c r="P15" s="336">
        <v>315</v>
      </c>
      <c r="Q15" s="336">
        <v>315</v>
      </c>
      <c r="R15" s="336">
        <v>316</v>
      </c>
      <c r="S15" s="336">
        <v>315</v>
      </c>
      <c r="T15" s="336">
        <v>315</v>
      </c>
      <c r="U15" s="280">
        <v>316</v>
      </c>
      <c r="V15" s="179"/>
      <c r="W15" s="179"/>
      <c r="X15" s="179"/>
    </row>
    <row r="16" spans="3:24" ht="13.5" customHeight="1">
      <c r="C16" s="26"/>
      <c r="D16" s="45"/>
      <c r="E16" s="486"/>
      <c r="F16" s="487" t="s">
        <v>77</v>
      </c>
      <c r="G16" s="64" t="s">
        <v>79</v>
      </c>
      <c r="H16" s="65"/>
      <c r="I16" s="66"/>
      <c r="J16" s="279">
        <v>56</v>
      </c>
      <c r="K16" s="279">
        <v>57</v>
      </c>
      <c r="L16" s="280">
        <v>58</v>
      </c>
      <c r="M16" s="316">
        <v>60</v>
      </c>
      <c r="N16" s="279">
        <v>62</v>
      </c>
      <c r="O16" s="336">
        <v>68</v>
      </c>
      <c r="P16" s="336">
        <v>68</v>
      </c>
      <c r="Q16" s="336">
        <v>67</v>
      </c>
      <c r="R16" s="336">
        <v>67</v>
      </c>
      <c r="S16" s="336">
        <v>67</v>
      </c>
      <c r="T16" s="336">
        <v>68</v>
      </c>
      <c r="U16" s="280">
        <v>71</v>
      </c>
      <c r="V16" s="179"/>
      <c r="W16" s="179"/>
      <c r="X16" s="179"/>
    </row>
    <row r="17" spans="3:24" ht="13.5" customHeight="1" thickBot="1">
      <c r="C17" s="26"/>
      <c r="D17" s="45"/>
      <c r="E17" s="486"/>
      <c r="F17" s="488"/>
      <c r="G17" s="64" t="s">
        <v>130</v>
      </c>
      <c r="H17" s="65"/>
      <c r="I17" s="66"/>
      <c r="J17" s="281">
        <v>281</v>
      </c>
      <c r="K17" s="281">
        <v>278</v>
      </c>
      <c r="L17" s="282">
        <v>279</v>
      </c>
      <c r="M17" s="317">
        <v>277</v>
      </c>
      <c r="N17" s="281">
        <v>278</v>
      </c>
      <c r="O17" s="337">
        <v>278</v>
      </c>
      <c r="P17" s="337">
        <v>279</v>
      </c>
      <c r="Q17" s="337">
        <v>281</v>
      </c>
      <c r="R17" s="337">
        <v>280</v>
      </c>
      <c r="S17" s="337">
        <v>279</v>
      </c>
      <c r="T17" s="337">
        <v>279</v>
      </c>
      <c r="U17" s="282">
        <v>276</v>
      </c>
      <c r="V17" s="179"/>
      <c r="W17" s="179"/>
      <c r="X17" s="179"/>
    </row>
    <row r="18" spans="3:24" ht="13.5" thickBot="1">
      <c r="C18" s="26"/>
      <c r="D18" s="115" t="s">
        <v>80</v>
      </c>
      <c r="E18" s="116"/>
      <c r="F18" s="116"/>
      <c r="G18" s="116"/>
      <c r="H18" s="116"/>
      <c r="I18" s="116"/>
      <c r="J18" s="283"/>
      <c r="K18" s="283"/>
      <c r="L18" s="284"/>
      <c r="M18" s="318"/>
      <c r="N18" s="284"/>
      <c r="O18" s="284"/>
      <c r="P18" s="284"/>
      <c r="Q18" s="284"/>
      <c r="R18" s="284"/>
      <c r="S18" s="284"/>
      <c r="T18" s="284"/>
      <c r="U18" s="284"/>
      <c r="V18" s="179"/>
      <c r="W18" s="179"/>
      <c r="X18" s="179"/>
    </row>
    <row r="19" spans="3:24" ht="12.75">
      <c r="C19" s="26"/>
      <c r="D19" s="33"/>
      <c r="E19" s="101" t="s">
        <v>23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4">
        <v>361</v>
      </c>
      <c r="N19" s="275">
        <v>373</v>
      </c>
      <c r="O19" s="333">
        <v>377</v>
      </c>
      <c r="P19" s="333">
        <v>379</v>
      </c>
      <c r="Q19" s="333">
        <v>372</v>
      </c>
      <c r="R19" s="333">
        <v>371</v>
      </c>
      <c r="S19" s="333">
        <v>368</v>
      </c>
      <c r="T19" s="333">
        <v>365</v>
      </c>
      <c r="U19" s="276">
        <v>365</v>
      </c>
      <c r="V19" s="179"/>
      <c r="W19" s="179"/>
      <c r="X19" s="179"/>
    </row>
    <row r="20" spans="3:24" ht="12.75">
      <c r="C20" s="26"/>
      <c r="D20" s="39"/>
      <c r="E20" s="485" t="s">
        <v>77</v>
      </c>
      <c r="F20" s="113" t="s">
        <v>150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5">
        <v>304</v>
      </c>
      <c r="N20" s="277">
        <v>313</v>
      </c>
      <c r="O20" s="335">
        <v>315</v>
      </c>
      <c r="P20" s="335">
        <v>315</v>
      </c>
      <c r="Q20" s="335">
        <v>310</v>
      </c>
      <c r="R20" s="335">
        <v>309</v>
      </c>
      <c r="S20" s="335">
        <v>302</v>
      </c>
      <c r="T20" s="335">
        <v>298</v>
      </c>
      <c r="U20" s="278">
        <v>301</v>
      </c>
      <c r="V20" s="179"/>
      <c r="W20" s="179"/>
      <c r="X20" s="179"/>
    </row>
    <row r="21" spans="3:24" ht="12.75">
      <c r="C21" s="26"/>
      <c r="D21" s="45"/>
      <c r="E21" s="486"/>
      <c r="F21" s="114" t="s">
        <v>78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6">
        <v>311</v>
      </c>
      <c r="N21" s="279">
        <v>313</v>
      </c>
      <c r="O21" s="336">
        <v>314</v>
      </c>
      <c r="P21" s="336">
        <v>315</v>
      </c>
      <c r="Q21" s="336">
        <v>315</v>
      </c>
      <c r="R21" s="336">
        <v>316</v>
      </c>
      <c r="S21" s="336">
        <v>315</v>
      </c>
      <c r="T21" s="336">
        <v>315</v>
      </c>
      <c r="U21" s="280">
        <v>316</v>
      </c>
      <c r="V21" s="179"/>
      <c r="W21" s="179"/>
      <c r="X21" s="179"/>
    </row>
    <row r="22" spans="3:24" ht="13.5" customHeight="1">
      <c r="C22" s="26"/>
      <c r="D22" s="45"/>
      <c r="E22" s="486"/>
      <c r="F22" s="487" t="s">
        <v>77</v>
      </c>
      <c r="G22" s="64" t="s">
        <v>79</v>
      </c>
      <c r="H22" s="65"/>
      <c r="I22" s="66"/>
      <c r="J22" s="279">
        <v>56</v>
      </c>
      <c r="K22" s="279">
        <v>57</v>
      </c>
      <c r="L22" s="280">
        <v>58</v>
      </c>
      <c r="M22" s="316">
        <v>60</v>
      </c>
      <c r="N22" s="279">
        <v>62</v>
      </c>
      <c r="O22" s="336">
        <v>68</v>
      </c>
      <c r="P22" s="336">
        <v>68</v>
      </c>
      <c r="Q22" s="336">
        <v>67</v>
      </c>
      <c r="R22" s="336">
        <v>67</v>
      </c>
      <c r="S22" s="336">
        <v>67</v>
      </c>
      <c r="T22" s="336">
        <v>68</v>
      </c>
      <c r="U22" s="280">
        <v>71</v>
      </c>
      <c r="V22" s="179"/>
      <c r="W22" s="179"/>
      <c r="X22" s="179"/>
    </row>
    <row r="23" spans="3:24" ht="13.5" customHeight="1" thickBot="1">
      <c r="C23" s="26"/>
      <c r="D23" s="45"/>
      <c r="E23" s="486"/>
      <c r="F23" s="488"/>
      <c r="G23" s="64" t="s">
        <v>130</v>
      </c>
      <c r="H23" s="65"/>
      <c r="I23" s="66"/>
      <c r="J23" s="281">
        <v>281</v>
      </c>
      <c r="K23" s="281">
        <v>278</v>
      </c>
      <c r="L23" s="282">
        <v>279</v>
      </c>
      <c r="M23" s="317">
        <v>277</v>
      </c>
      <c r="N23" s="281">
        <v>278</v>
      </c>
      <c r="O23" s="337">
        <v>278</v>
      </c>
      <c r="P23" s="337">
        <v>279</v>
      </c>
      <c r="Q23" s="337">
        <v>280</v>
      </c>
      <c r="R23" s="337">
        <v>280</v>
      </c>
      <c r="S23" s="337">
        <v>279</v>
      </c>
      <c r="T23" s="337">
        <v>279</v>
      </c>
      <c r="U23" s="282">
        <v>276</v>
      </c>
      <c r="V23" s="179"/>
      <c r="W23" s="179"/>
      <c r="X23" s="179"/>
    </row>
    <row r="24" spans="3:24" ht="13.5" thickBot="1">
      <c r="C24" s="26"/>
      <c r="D24" s="115" t="s">
        <v>81</v>
      </c>
      <c r="E24" s="116"/>
      <c r="F24" s="116"/>
      <c r="G24" s="116"/>
      <c r="H24" s="116"/>
      <c r="I24" s="116"/>
      <c r="J24" s="283"/>
      <c r="K24" s="283"/>
      <c r="L24" s="284"/>
      <c r="M24" s="318"/>
      <c r="N24" s="284"/>
      <c r="O24" s="284"/>
      <c r="P24" s="284"/>
      <c r="Q24" s="284"/>
      <c r="R24" s="284"/>
      <c r="S24" s="284"/>
      <c r="T24" s="284"/>
      <c r="U24" s="284"/>
      <c r="V24" s="179"/>
      <c r="W24" s="179"/>
      <c r="X24" s="179"/>
    </row>
    <row r="25" spans="3:24" ht="12.75">
      <c r="C25" s="26"/>
      <c r="D25" s="33"/>
      <c r="E25" s="101" t="s">
        <v>23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4">
        <v>13</v>
      </c>
      <c r="N25" s="275">
        <v>17</v>
      </c>
      <c r="O25" s="333">
        <v>20</v>
      </c>
      <c r="P25" s="333">
        <v>22</v>
      </c>
      <c r="Q25" s="333">
        <v>21</v>
      </c>
      <c r="R25" s="333">
        <v>19</v>
      </c>
      <c r="S25" s="333">
        <v>17</v>
      </c>
      <c r="T25" s="333">
        <v>15</v>
      </c>
      <c r="U25" s="276">
        <v>15</v>
      </c>
      <c r="V25" s="179"/>
      <c r="W25" s="179"/>
      <c r="X25" s="179"/>
    </row>
    <row r="26" spans="3:24" ht="12.75">
      <c r="C26" s="26"/>
      <c r="D26" s="39"/>
      <c r="E26" s="485" t="s">
        <v>77</v>
      </c>
      <c r="F26" s="113" t="s">
        <v>150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5">
        <v>13</v>
      </c>
      <c r="N26" s="277">
        <v>17</v>
      </c>
      <c r="O26" s="335">
        <v>20</v>
      </c>
      <c r="P26" s="335">
        <v>22</v>
      </c>
      <c r="Q26" s="335">
        <v>21</v>
      </c>
      <c r="R26" s="335">
        <v>19</v>
      </c>
      <c r="S26" s="335">
        <v>17</v>
      </c>
      <c r="T26" s="335">
        <v>15</v>
      </c>
      <c r="U26" s="278">
        <v>15</v>
      </c>
      <c r="V26" s="179"/>
      <c r="W26" s="179"/>
      <c r="X26" s="179"/>
    </row>
    <row r="27" spans="3:24" ht="12.75">
      <c r="C27" s="26"/>
      <c r="D27" s="45"/>
      <c r="E27" s="486"/>
      <c r="F27" s="114" t="s">
        <v>78</v>
      </c>
      <c r="G27" s="64"/>
      <c r="H27" s="65"/>
      <c r="I27" s="66"/>
      <c r="J27" s="279" t="s">
        <v>27</v>
      </c>
      <c r="K27" s="279" t="s">
        <v>27</v>
      </c>
      <c r="L27" s="280" t="s">
        <v>27</v>
      </c>
      <c r="M27" s="316" t="s">
        <v>27</v>
      </c>
      <c r="N27" s="279" t="s">
        <v>27</v>
      </c>
      <c r="O27" s="336" t="s">
        <v>27</v>
      </c>
      <c r="P27" s="336" t="s">
        <v>27</v>
      </c>
      <c r="Q27" s="336" t="s">
        <v>27</v>
      </c>
      <c r="R27" s="336" t="s">
        <v>27</v>
      </c>
      <c r="S27" s="336" t="s">
        <v>27</v>
      </c>
      <c r="T27" s="336" t="s">
        <v>27</v>
      </c>
      <c r="U27" s="280" t="s">
        <v>27</v>
      </c>
      <c r="V27" s="179"/>
      <c r="W27" s="179"/>
      <c r="X27" s="179"/>
    </row>
    <row r="28" spans="3:24" ht="13.5" customHeight="1">
      <c r="C28" s="26"/>
      <c r="D28" s="45"/>
      <c r="E28" s="486"/>
      <c r="F28" s="487" t="s">
        <v>77</v>
      </c>
      <c r="G28" s="64" t="s">
        <v>79</v>
      </c>
      <c r="H28" s="65"/>
      <c r="I28" s="66"/>
      <c r="J28" s="279" t="s">
        <v>27</v>
      </c>
      <c r="K28" s="279" t="s">
        <v>27</v>
      </c>
      <c r="L28" s="280" t="s">
        <v>27</v>
      </c>
      <c r="M28" s="316" t="s">
        <v>27</v>
      </c>
      <c r="N28" s="279" t="s">
        <v>27</v>
      </c>
      <c r="O28" s="336" t="s">
        <v>27</v>
      </c>
      <c r="P28" s="336" t="s">
        <v>27</v>
      </c>
      <c r="Q28" s="336" t="s">
        <v>27</v>
      </c>
      <c r="R28" s="336" t="s">
        <v>27</v>
      </c>
      <c r="S28" s="336" t="s">
        <v>27</v>
      </c>
      <c r="T28" s="336" t="s">
        <v>27</v>
      </c>
      <c r="U28" s="280" t="s">
        <v>27</v>
      </c>
      <c r="V28" s="179"/>
      <c r="W28" s="179"/>
      <c r="X28" s="179"/>
    </row>
    <row r="29" spans="3:24" ht="13.5" customHeight="1" thickBot="1">
      <c r="C29" s="26"/>
      <c r="D29" s="45"/>
      <c r="E29" s="486"/>
      <c r="F29" s="488"/>
      <c r="G29" s="64" t="s">
        <v>130</v>
      </c>
      <c r="H29" s="65"/>
      <c r="I29" s="66"/>
      <c r="J29" s="281" t="s">
        <v>27</v>
      </c>
      <c r="K29" s="281" t="s">
        <v>27</v>
      </c>
      <c r="L29" s="282" t="s">
        <v>27</v>
      </c>
      <c r="M29" s="317" t="s">
        <v>27</v>
      </c>
      <c r="N29" s="281" t="s">
        <v>27</v>
      </c>
      <c r="O29" s="337" t="s">
        <v>27</v>
      </c>
      <c r="P29" s="337" t="s">
        <v>27</v>
      </c>
      <c r="Q29" s="337" t="s">
        <v>27</v>
      </c>
      <c r="R29" s="337" t="s">
        <v>27</v>
      </c>
      <c r="S29" s="337" t="s">
        <v>27</v>
      </c>
      <c r="T29" s="337" t="s">
        <v>27</v>
      </c>
      <c r="U29" s="282" t="s">
        <v>27</v>
      </c>
      <c r="V29" s="179"/>
      <c r="W29" s="179"/>
      <c r="X29" s="179"/>
    </row>
    <row r="30" spans="4:24" ht="13.5">
      <c r="D30" s="82" t="s">
        <v>119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69" t="s">
        <v>245</v>
      </c>
      <c r="V30" s="179"/>
      <c r="W30" s="179"/>
      <c r="X30" s="179"/>
    </row>
    <row r="31" spans="4:21" ht="26.25" customHeight="1">
      <c r="D31" s="70" t="s">
        <v>82</v>
      </c>
      <c r="E31" s="479" t="s">
        <v>253</v>
      </c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</row>
    <row r="37" ht="23.25" customHeight="1"/>
  </sheetData>
  <sheetProtection/>
  <mergeCells count="20">
    <mergeCell ref="D7:I11"/>
    <mergeCell ref="E14:E17"/>
    <mergeCell ref="N7:N10"/>
    <mergeCell ref="J7:J10"/>
    <mergeCell ref="K7:K10"/>
    <mergeCell ref="L7:L10"/>
    <mergeCell ref="M7:M10"/>
    <mergeCell ref="E31:U31"/>
    <mergeCell ref="E26:E29"/>
    <mergeCell ref="F28:F29"/>
    <mergeCell ref="F16:F17"/>
    <mergeCell ref="E20:E23"/>
    <mergeCell ref="F22:F23"/>
    <mergeCell ref="U7:U10"/>
    <mergeCell ref="O7:O10"/>
    <mergeCell ref="P7:P10"/>
    <mergeCell ref="Q7:Q10"/>
    <mergeCell ref="R7:R10"/>
    <mergeCell ref="S7:S10"/>
    <mergeCell ref="T7:T10"/>
  </mergeCells>
  <conditionalFormatting sqref="U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V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0" width="6.75390625" style="199" hidden="1" customWidth="1"/>
    <col min="11" max="21" width="6.75390625" style="199" customWidth="1"/>
    <col min="22" max="45" width="1.75390625" style="199" customWidth="1"/>
    <col min="46" max="16384" width="9.125" style="199" customWidth="1"/>
  </cols>
  <sheetData>
    <row r="1" ht="12.75" hidden="1"/>
    <row r="2" ht="12.75" hidden="1"/>
    <row r="3" ht="9" customHeight="1">
      <c r="C3" s="200"/>
    </row>
    <row r="4" spans="4:21" s="201" customFormat="1" ht="15.75">
      <c r="D4" s="202" t="s">
        <v>134</v>
      </c>
      <c r="E4" s="203"/>
      <c r="F4" s="203"/>
      <c r="G4" s="203"/>
      <c r="H4" s="202" t="s">
        <v>151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3:21" s="201" customFormat="1" ht="15.75">
      <c r="C5" s="199"/>
      <c r="D5" s="205" t="s">
        <v>280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3:22" s="207" customFormat="1" ht="21" customHeight="1" thickBot="1">
      <c r="C6" s="199"/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  <c r="U6" s="338"/>
      <c r="V6" s="212" t="s">
        <v>90</v>
      </c>
    </row>
    <row r="7" spans="4:22" ht="6" customHeight="1">
      <c r="D7" s="489" t="s">
        <v>86</v>
      </c>
      <c r="E7" s="490"/>
      <c r="F7" s="490"/>
      <c r="G7" s="490"/>
      <c r="H7" s="490"/>
      <c r="I7" s="491"/>
      <c r="J7" s="477" t="s">
        <v>113</v>
      </c>
      <c r="K7" s="480" t="s">
        <v>114</v>
      </c>
      <c r="L7" s="502" t="s">
        <v>115</v>
      </c>
      <c r="M7" s="465" t="s">
        <v>116</v>
      </c>
      <c r="N7" s="465" t="s">
        <v>124</v>
      </c>
      <c r="O7" s="477" t="s">
        <v>132</v>
      </c>
      <c r="P7" s="477" t="s">
        <v>180</v>
      </c>
      <c r="Q7" s="477" t="s">
        <v>199</v>
      </c>
      <c r="R7" s="477" t="s">
        <v>239</v>
      </c>
      <c r="S7" s="477" t="s">
        <v>247</v>
      </c>
      <c r="T7" s="477" t="s">
        <v>251</v>
      </c>
      <c r="U7" s="480" t="s">
        <v>282</v>
      </c>
      <c r="V7" s="214"/>
    </row>
    <row r="8" spans="4:22" ht="6" customHeight="1">
      <c r="D8" s="492"/>
      <c r="E8" s="493"/>
      <c r="F8" s="493"/>
      <c r="G8" s="493"/>
      <c r="H8" s="493"/>
      <c r="I8" s="494"/>
      <c r="J8" s="478"/>
      <c r="K8" s="481"/>
      <c r="L8" s="503"/>
      <c r="M8" s="466"/>
      <c r="N8" s="466"/>
      <c r="O8" s="478"/>
      <c r="P8" s="478"/>
      <c r="Q8" s="478"/>
      <c r="R8" s="478"/>
      <c r="S8" s="478"/>
      <c r="T8" s="478"/>
      <c r="U8" s="481"/>
      <c r="V8" s="214"/>
    </row>
    <row r="9" spans="3:22" ht="6" customHeight="1">
      <c r="C9" s="213"/>
      <c r="D9" s="492"/>
      <c r="E9" s="493"/>
      <c r="F9" s="493"/>
      <c r="G9" s="493"/>
      <c r="H9" s="493"/>
      <c r="I9" s="494"/>
      <c r="J9" s="478"/>
      <c r="K9" s="481"/>
      <c r="L9" s="503"/>
      <c r="M9" s="466"/>
      <c r="N9" s="466"/>
      <c r="O9" s="478"/>
      <c r="P9" s="478"/>
      <c r="Q9" s="478"/>
      <c r="R9" s="478"/>
      <c r="S9" s="478"/>
      <c r="T9" s="478"/>
      <c r="U9" s="481"/>
      <c r="V9" s="214"/>
    </row>
    <row r="10" spans="3:22" ht="6" customHeight="1">
      <c r="C10" s="213"/>
      <c r="D10" s="492"/>
      <c r="E10" s="493"/>
      <c r="F10" s="493"/>
      <c r="G10" s="493"/>
      <c r="H10" s="493"/>
      <c r="I10" s="494"/>
      <c r="J10" s="478"/>
      <c r="K10" s="481"/>
      <c r="L10" s="503"/>
      <c r="M10" s="466"/>
      <c r="N10" s="466"/>
      <c r="O10" s="478"/>
      <c r="P10" s="478"/>
      <c r="Q10" s="478"/>
      <c r="R10" s="478"/>
      <c r="S10" s="478"/>
      <c r="T10" s="478"/>
      <c r="U10" s="481"/>
      <c r="V10" s="214"/>
    </row>
    <row r="11" spans="3:22" ht="15" customHeight="1" thickBot="1">
      <c r="C11" s="213"/>
      <c r="D11" s="495"/>
      <c r="E11" s="496"/>
      <c r="F11" s="496"/>
      <c r="G11" s="496"/>
      <c r="H11" s="496"/>
      <c r="I11" s="497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25"/>
      <c r="V11" s="214"/>
    </row>
    <row r="12" spans="3:22" ht="15.75" thickTop="1">
      <c r="C12" s="213"/>
      <c r="D12" s="216"/>
      <c r="E12" s="217" t="s">
        <v>174</v>
      </c>
      <c r="F12" s="217"/>
      <c r="G12" s="217"/>
      <c r="H12" s="218"/>
      <c r="I12" s="219"/>
      <c r="J12" s="220">
        <v>5134</v>
      </c>
      <c r="K12" s="221">
        <v>5132</v>
      </c>
      <c r="L12" s="319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21">
        <v>4847.47</v>
      </c>
      <c r="V12" s="214"/>
    </row>
    <row r="13" spans="3:22" ht="12.75" customHeight="1">
      <c r="C13" s="213"/>
      <c r="D13" s="222"/>
      <c r="E13" s="498" t="s">
        <v>25</v>
      </c>
      <c r="F13" s="223" t="s">
        <v>192</v>
      </c>
      <c r="G13" s="223"/>
      <c r="H13" s="224"/>
      <c r="I13" s="225"/>
      <c r="J13" s="226">
        <v>1897</v>
      </c>
      <c r="K13" s="285">
        <v>1975</v>
      </c>
      <c r="L13" s="320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85">
        <v>1768.33</v>
      </c>
      <c r="V13" s="214"/>
    </row>
    <row r="14" spans="3:22" ht="13.5" thickBot="1">
      <c r="C14" s="213"/>
      <c r="D14" s="227"/>
      <c r="E14" s="499"/>
      <c r="F14" s="228" t="s">
        <v>194</v>
      </c>
      <c r="G14" s="228"/>
      <c r="H14" s="229"/>
      <c r="I14" s="230"/>
      <c r="J14" s="231">
        <v>3237</v>
      </c>
      <c r="K14" s="286">
        <v>3157</v>
      </c>
      <c r="L14" s="321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86">
        <v>3079.14</v>
      </c>
      <c r="V14" s="214"/>
    </row>
    <row r="15" spans="3:22" ht="13.5" thickBot="1">
      <c r="C15" s="213"/>
      <c r="D15" s="232" t="s">
        <v>135</v>
      </c>
      <c r="E15" s="233"/>
      <c r="F15" s="233"/>
      <c r="G15" s="233"/>
      <c r="H15" s="233"/>
      <c r="I15" s="233"/>
      <c r="J15" s="234"/>
      <c r="K15" s="235"/>
      <c r="L15" s="322"/>
      <c r="M15" s="234"/>
      <c r="N15" s="234"/>
      <c r="O15" s="340"/>
      <c r="P15" s="234"/>
      <c r="Q15" s="234"/>
      <c r="R15" s="234"/>
      <c r="S15" s="234"/>
      <c r="T15" s="234"/>
      <c r="U15" s="235"/>
      <c r="V15" s="214"/>
    </row>
    <row r="16" spans="3:22" ht="12.75">
      <c r="C16" s="213"/>
      <c r="D16" s="236"/>
      <c r="E16" s="237" t="s">
        <v>23</v>
      </c>
      <c r="F16" s="237"/>
      <c r="G16" s="237"/>
      <c r="H16" s="238"/>
      <c r="I16" s="239"/>
      <c r="J16" s="240">
        <v>4383</v>
      </c>
      <c r="K16" s="241">
        <v>4364</v>
      </c>
      <c r="L16" s="323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1">
        <v>4043.19</v>
      </c>
      <c r="V16" s="214"/>
    </row>
    <row r="17" spans="3:22" ht="12.75" customHeight="1">
      <c r="C17" s="213"/>
      <c r="D17" s="222"/>
      <c r="E17" s="498" t="s">
        <v>25</v>
      </c>
      <c r="F17" s="223" t="s">
        <v>192</v>
      </c>
      <c r="G17" s="223"/>
      <c r="H17" s="224"/>
      <c r="I17" s="225"/>
      <c r="J17" s="226">
        <v>1669</v>
      </c>
      <c r="K17" s="285">
        <v>1730</v>
      </c>
      <c r="L17" s="320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85">
        <v>1548.58</v>
      </c>
      <c r="V17" s="214"/>
    </row>
    <row r="18" spans="3:22" ht="13.5" thickBot="1">
      <c r="C18" s="213"/>
      <c r="D18" s="227"/>
      <c r="E18" s="499"/>
      <c r="F18" s="228" t="s">
        <v>194</v>
      </c>
      <c r="G18" s="228"/>
      <c r="H18" s="229"/>
      <c r="I18" s="230"/>
      <c r="J18" s="231">
        <v>2714</v>
      </c>
      <c r="K18" s="286">
        <v>2634</v>
      </c>
      <c r="L18" s="321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86">
        <v>2494.61</v>
      </c>
      <c r="V18" s="214"/>
    </row>
    <row r="19" spans="3:22" ht="12.75">
      <c r="C19" s="213"/>
      <c r="D19" s="236"/>
      <c r="E19" s="237" t="s">
        <v>136</v>
      </c>
      <c r="F19" s="237"/>
      <c r="G19" s="237"/>
      <c r="H19" s="238"/>
      <c r="I19" s="239"/>
      <c r="J19" s="240" t="s">
        <v>27</v>
      </c>
      <c r="K19" s="241" t="s">
        <v>27</v>
      </c>
      <c r="L19" s="323" t="s">
        <v>27</v>
      </c>
      <c r="M19" s="240" t="s">
        <v>27</v>
      </c>
      <c r="N19" s="246" t="s">
        <v>27</v>
      </c>
      <c r="O19" s="240" t="s">
        <v>27</v>
      </c>
      <c r="P19" s="246" t="s">
        <v>27</v>
      </c>
      <c r="Q19" s="246" t="s">
        <v>27</v>
      </c>
      <c r="R19" s="246" t="s">
        <v>27</v>
      </c>
      <c r="S19" s="246" t="s">
        <v>27</v>
      </c>
      <c r="T19" s="246" t="s">
        <v>27</v>
      </c>
      <c r="U19" s="241" t="s">
        <v>27</v>
      </c>
      <c r="V19" s="214"/>
    </row>
    <row r="20" spans="3:22" ht="12.75" customHeight="1">
      <c r="C20" s="213"/>
      <c r="D20" s="222"/>
      <c r="E20" s="498" t="s">
        <v>25</v>
      </c>
      <c r="F20" s="223" t="s">
        <v>192</v>
      </c>
      <c r="G20" s="223"/>
      <c r="H20" s="224"/>
      <c r="I20" s="225"/>
      <c r="J20" s="226" t="s">
        <v>27</v>
      </c>
      <c r="K20" s="285" t="s">
        <v>27</v>
      </c>
      <c r="L20" s="320" t="s">
        <v>27</v>
      </c>
      <c r="M20" s="226" t="s">
        <v>27</v>
      </c>
      <c r="N20" s="244" t="s">
        <v>27</v>
      </c>
      <c r="O20" s="244" t="s">
        <v>27</v>
      </c>
      <c r="P20" s="244" t="s">
        <v>27</v>
      </c>
      <c r="Q20" s="244" t="s">
        <v>27</v>
      </c>
      <c r="R20" s="244" t="s">
        <v>27</v>
      </c>
      <c r="S20" s="244" t="s">
        <v>27</v>
      </c>
      <c r="T20" s="244" t="s">
        <v>27</v>
      </c>
      <c r="U20" s="458" t="s">
        <v>27</v>
      </c>
      <c r="V20" s="214"/>
    </row>
    <row r="21" spans="3:22" ht="13.5" thickBot="1">
      <c r="C21" s="213"/>
      <c r="D21" s="227"/>
      <c r="E21" s="499"/>
      <c r="F21" s="228" t="s">
        <v>194</v>
      </c>
      <c r="G21" s="228"/>
      <c r="H21" s="229"/>
      <c r="I21" s="230"/>
      <c r="J21" s="231" t="s">
        <v>27</v>
      </c>
      <c r="K21" s="286" t="s">
        <v>27</v>
      </c>
      <c r="L21" s="321" t="s">
        <v>27</v>
      </c>
      <c r="M21" s="231" t="s">
        <v>27</v>
      </c>
      <c r="N21" s="245" t="s">
        <v>27</v>
      </c>
      <c r="O21" s="245" t="s">
        <v>27</v>
      </c>
      <c r="P21" s="245" t="s">
        <v>27</v>
      </c>
      <c r="Q21" s="245" t="s">
        <v>27</v>
      </c>
      <c r="R21" s="245" t="s">
        <v>27</v>
      </c>
      <c r="S21" s="245" t="s">
        <v>27</v>
      </c>
      <c r="T21" s="245" t="s">
        <v>27</v>
      </c>
      <c r="U21" s="459" t="s">
        <v>27</v>
      </c>
      <c r="V21" s="214"/>
    </row>
    <row r="22" spans="3:22" ht="12.75">
      <c r="C22" s="213"/>
      <c r="D22" s="236"/>
      <c r="E22" s="237" t="s">
        <v>152</v>
      </c>
      <c r="F22" s="237"/>
      <c r="G22" s="237"/>
      <c r="H22" s="238"/>
      <c r="I22" s="239"/>
      <c r="J22" s="240">
        <v>55</v>
      </c>
      <c r="K22" s="241">
        <v>64</v>
      </c>
      <c r="L22" s="323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1">
        <v>79</v>
      </c>
      <c r="V22" s="214"/>
    </row>
    <row r="23" spans="3:22" ht="12.75" customHeight="1">
      <c r="C23" s="213"/>
      <c r="D23" s="222"/>
      <c r="E23" s="498" t="s">
        <v>25</v>
      </c>
      <c r="F23" s="223" t="s">
        <v>192</v>
      </c>
      <c r="G23" s="223"/>
      <c r="H23" s="224"/>
      <c r="I23" s="225"/>
      <c r="J23" s="226">
        <v>8</v>
      </c>
      <c r="K23" s="285">
        <v>10</v>
      </c>
      <c r="L23" s="320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85">
        <v>13.13</v>
      </c>
      <c r="V23" s="214"/>
    </row>
    <row r="24" spans="3:22" ht="13.5" thickBot="1">
      <c r="C24" s="213"/>
      <c r="D24" s="227"/>
      <c r="E24" s="499"/>
      <c r="F24" s="228" t="s">
        <v>194</v>
      </c>
      <c r="G24" s="228"/>
      <c r="H24" s="229"/>
      <c r="I24" s="230"/>
      <c r="J24" s="231">
        <v>47</v>
      </c>
      <c r="K24" s="286">
        <v>54</v>
      </c>
      <c r="L24" s="321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86">
        <v>65.87</v>
      </c>
      <c r="V24" s="214"/>
    </row>
    <row r="25" spans="3:22" ht="12.75">
      <c r="C25" s="213"/>
      <c r="D25" s="236"/>
      <c r="E25" s="237" t="s">
        <v>153</v>
      </c>
      <c r="F25" s="237"/>
      <c r="G25" s="237"/>
      <c r="H25" s="238"/>
      <c r="I25" s="239"/>
      <c r="J25" s="240">
        <v>4328</v>
      </c>
      <c r="K25" s="241">
        <v>4300</v>
      </c>
      <c r="L25" s="323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1">
        <v>3964.19</v>
      </c>
      <c r="V25" s="214"/>
    </row>
    <row r="26" spans="3:22" ht="12.75" customHeight="1">
      <c r="C26" s="213"/>
      <c r="D26" s="222"/>
      <c r="E26" s="498" t="s">
        <v>25</v>
      </c>
      <c r="F26" s="223" t="s">
        <v>192</v>
      </c>
      <c r="G26" s="223"/>
      <c r="H26" s="224"/>
      <c r="I26" s="225"/>
      <c r="J26" s="226">
        <v>1661</v>
      </c>
      <c r="K26" s="285">
        <v>1720</v>
      </c>
      <c r="L26" s="320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85">
        <v>1535.45</v>
      </c>
      <c r="V26" s="214"/>
    </row>
    <row r="27" spans="3:22" ht="13.5" thickBot="1">
      <c r="C27" s="213"/>
      <c r="D27" s="227"/>
      <c r="E27" s="499"/>
      <c r="F27" s="228" t="s">
        <v>194</v>
      </c>
      <c r="G27" s="228"/>
      <c r="H27" s="229"/>
      <c r="I27" s="230"/>
      <c r="J27" s="231">
        <v>2667</v>
      </c>
      <c r="K27" s="286">
        <v>2580</v>
      </c>
      <c r="L27" s="321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86">
        <v>2428.74</v>
      </c>
      <c r="V27" s="214"/>
    </row>
    <row r="28" spans="3:22" ht="13.5" thickBot="1">
      <c r="C28" s="213"/>
      <c r="D28" s="232" t="s">
        <v>137</v>
      </c>
      <c r="E28" s="233"/>
      <c r="F28" s="233"/>
      <c r="G28" s="233"/>
      <c r="H28" s="233"/>
      <c r="I28" s="233"/>
      <c r="J28" s="234"/>
      <c r="K28" s="235"/>
      <c r="L28" s="322"/>
      <c r="M28" s="234"/>
      <c r="N28" s="234"/>
      <c r="O28" s="340"/>
      <c r="P28" s="234"/>
      <c r="Q28" s="234"/>
      <c r="R28" s="234"/>
      <c r="S28" s="234"/>
      <c r="T28" s="234"/>
      <c r="U28" s="235"/>
      <c r="V28" s="214"/>
    </row>
    <row r="29" spans="3:22" ht="15">
      <c r="C29" s="213"/>
      <c r="D29" s="236"/>
      <c r="E29" s="237" t="s">
        <v>174</v>
      </c>
      <c r="F29" s="237"/>
      <c r="G29" s="237"/>
      <c r="H29" s="238"/>
      <c r="I29" s="239"/>
      <c r="J29" s="240">
        <v>751</v>
      </c>
      <c r="K29" s="241">
        <v>768</v>
      </c>
      <c r="L29" s="323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1">
        <v>804.28</v>
      </c>
      <c r="V29" s="214"/>
    </row>
    <row r="30" spans="3:22" ht="12.75" customHeight="1">
      <c r="C30" s="213"/>
      <c r="D30" s="222"/>
      <c r="E30" s="498" t="s">
        <v>25</v>
      </c>
      <c r="F30" s="223" t="s">
        <v>192</v>
      </c>
      <c r="G30" s="223"/>
      <c r="H30" s="224"/>
      <c r="I30" s="225"/>
      <c r="J30" s="226">
        <v>228</v>
      </c>
      <c r="K30" s="285">
        <v>245</v>
      </c>
      <c r="L30" s="320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85">
        <v>219.75</v>
      </c>
      <c r="V30" s="214"/>
    </row>
    <row r="31" spans="3:22" ht="12.75" customHeight="1" thickBot="1">
      <c r="C31" s="213"/>
      <c r="D31" s="227"/>
      <c r="E31" s="499"/>
      <c r="F31" s="228" t="s">
        <v>194</v>
      </c>
      <c r="G31" s="228"/>
      <c r="H31" s="229"/>
      <c r="I31" s="230"/>
      <c r="J31" s="231">
        <v>523</v>
      </c>
      <c r="K31" s="286">
        <v>523</v>
      </c>
      <c r="L31" s="321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86">
        <v>584.53</v>
      </c>
      <c r="V31" s="214"/>
    </row>
    <row r="32" spans="3:22" ht="15">
      <c r="C32" s="213"/>
      <c r="D32" s="236"/>
      <c r="E32" s="237" t="s">
        <v>257</v>
      </c>
      <c r="F32" s="237"/>
      <c r="G32" s="237"/>
      <c r="H32" s="238"/>
      <c r="I32" s="239"/>
      <c r="J32" s="240">
        <v>526</v>
      </c>
      <c r="K32" s="241">
        <v>538</v>
      </c>
      <c r="L32" s="323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1">
        <v>547</v>
      </c>
      <c r="V32" s="214"/>
    </row>
    <row r="33" spans="3:22" ht="12.75" customHeight="1">
      <c r="C33" s="213"/>
      <c r="D33" s="222"/>
      <c r="E33" s="498" t="s">
        <v>25</v>
      </c>
      <c r="F33" s="223" t="s">
        <v>192</v>
      </c>
      <c r="G33" s="223"/>
      <c r="H33" s="224"/>
      <c r="I33" s="225"/>
      <c r="J33" s="226">
        <v>169</v>
      </c>
      <c r="K33" s="285">
        <v>181</v>
      </c>
      <c r="L33" s="320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85">
        <v>151.33</v>
      </c>
      <c r="V33" s="214"/>
    </row>
    <row r="34" spans="3:22" ht="12.75" customHeight="1" thickBot="1">
      <c r="C34" s="213"/>
      <c r="D34" s="227"/>
      <c r="E34" s="499"/>
      <c r="F34" s="228" t="s">
        <v>194</v>
      </c>
      <c r="G34" s="228"/>
      <c r="H34" s="229"/>
      <c r="I34" s="230"/>
      <c r="J34" s="231">
        <v>357</v>
      </c>
      <c r="K34" s="286">
        <v>357</v>
      </c>
      <c r="L34" s="321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86">
        <v>395.67</v>
      </c>
      <c r="V34" s="214"/>
    </row>
    <row r="35" spans="3:22" ht="12.75">
      <c r="C35" s="213"/>
      <c r="D35" s="236"/>
      <c r="E35" s="237" t="s">
        <v>154</v>
      </c>
      <c r="F35" s="237"/>
      <c r="G35" s="237"/>
      <c r="H35" s="238"/>
      <c r="I35" s="239"/>
      <c r="J35" s="240">
        <v>225</v>
      </c>
      <c r="K35" s="241">
        <v>230</v>
      </c>
      <c r="L35" s="323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1">
        <v>257.28</v>
      </c>
      <c r="V35" s="214"/>
    </row>
    <row r="36" spans="3:22" ht="12.75" customHeight="1">
      <c r="C36" s="213"/>
      <c r="D36" s="222"/>
      <c r="E36" s="498" t="s">
        <v>25</v>
      </c>
      <c r="F36" s="223" t="s">
        <v>192</v>
      </c>
      <c r="G36" s="223"/>
      <c r="H36" s="224"/>
      <c r="I36" s="225"/>
      <c r="J36" s="226">
        <v>59</v>
      </c>
      <c r="K36" s="285">
        <v>64</v>
      </c>
      <c r="L36" s="320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85">
        <v>68.42</v>
      </c>
      <c r="V36" s="214"/>
    </row>
    <row r="37" spans="3:22" ht="12.75" customHeight="1" thickBot="1">
      <c r="C37" s="213"/>
      <c r="D37" s="429"/>
      <c r="E37" s="500"/>
      <c r="F37" s="430" t="s">
        <v>194</v>
      </c>
      <c r="G37" s="430"/>
      <c r="H37" s="431"/>
      <c r="I37" s="432"/>
      <c r="J37" s="324">
        <v>166</v>
      </c>
      <c r="K37" s="325">
        <v>166</v>
      </c>
      <c r="L37" s="433">
        <v>166</v>
      </c>
      <c r="M37" s="324">
        <v>166</v>
      </c>
      <c r="N37" s="434">
        <v>167</v>
      </c>
      <c r="O37" s="324">
        <v>170</v>
      </c>
      <c r="P37" s="434">
        <v>174</v>
      </c>
      <c r="Q37" s="434">
        <v>178</v>
      </c>
      <c r="R37" s="434">
        <v>181</v>
      </c>
      <c r="S37" s="434">
        <v>184</v>
      </c>
      <c r="T37" s="434">
        <v>187</v>
      </c>
      <c r="U37" s="325">
        <v>188.86</v>
      </c>
      <c r="V37" s="214"/>
    </row>
    <row r="38" spans="4:22" ht="14.25" customHeight="1">
      <c r="D38" s="427" t="s">
        <v>119</v>
      </c>
      <c r="E38" s="428"/>
      <c r="F38" s="428"/>
      <c r="G38" s="428"/>
      <c r="H38" s="428"/>
      <c r="I38" s="427"/>
      <c r="J38" s="427"/>
      <c r="K38" s="427"/>
      <c r="L38" s="427"/>
      <c r="M38" s="427"/>
      <c r="N38" s="427"/>
      <c r="O38" s="339"/>
      <c r="P38" s="339"/>
      <c r="Q38" s="339"/>
      <c r="R38" s="339"/>
      <c r="S38" s="339"/>
      <c r="T38" s="339"/>
      <c r="U38" s="339" t="s">
        <v>245</v>
      </c>
      <c r="V38" s="199" t="s">
        <v>90</v>
      </c>
    </row>
    <row r="39" spans="4:21" ht="25.5" customHeight="1">
      <c r="D39" s="242" t="s">
        <v>82</v>
      </c>
      <c r="E39" s="501" t="s">
        <v>252</v>
      </c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</row>
  </sheetData>
  <sheetProtection/>
  <mergeCells count="22">
    <mergeCell ref="R7:R10"/>
    <mergeCell ref="L7:L10"/>
    <mergeCell ref="P7:P10"/>
    <mergeCell ref="M7:M10"/>
    <mergeCell ref="E36:E37"/>
    <mergeCell ref="E33:E34"/>
    <mergeCell ref="E13:E14"/>
    <mergeCell ref="E39:U39"/>
    <mergeCell ref="E26:E27"/>
    <mergeCell ref="E23:E24"/>
    <mergeCell ref="E30:E31"/>
    <mergeCell ref="E20:E21"/>
    <mergeCell ref="U7:U10"/>
    <mergeCell ref="D7:I11"/>
    <mergeCell ref="E17:E18"/>
    <mergeCell ref="T7:T10"/>
    <mergeCell ref="S7:S10"/>
    <mergeCell ref="Q7:Q10"/>
    <mergeCell ref="O7:O10"/>
    <mergeCell ref="J7:J10"/>
    <mergeCell ref="K7:K10"/>
    <mergeCell ref="N7:N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O38:T38">
    <cfRule type="expression" priority="3" dxfId="0" stopIfTrue="1">
      <formula>V38=" "</formula>
    </cfRule>
  </conditionalFormatting>
  <conditionalFormatting sqref="U38">
    <cfRule type="expression" priority="4" dxfId="0" stopIfTrue="1">
      <formula>W38=" 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W7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02" t="s">
        <v>133</v>
      </c>
      <c r="E4" s="203"/>
      <c r="F4" s="203"/>
      <c r="G4" s="203"/>
      <c r="H4" s="202" t="s">
        <v>125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2:21" s="74" customFormat="1" ht="15.75">
      <c r="B5" s="272">
        <v>18</v>
      </c>
      <c r="D5" s="205" t="s">
        <v>279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4:21" s="78" customFormat="1" ht="21" customHeight="1" thickBot="1"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  <c r="U6" s="338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3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W12" s="179"/>
    </row>
    <row r="13" spans="3:23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333">
        <v>128527</v>
      </c>
      <c r="U13" s="276">
        <v>127666</v>
      </c>
      <c r="V13" s="260"/>
      <c r="W13" s="179"/>
    </row>
    <row r="14" spans="3:2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334">
        <v>47734</v>
      </c>
      <c r="U14" s="288">
        <v>47138</v>
      </c>
      <c r="V14" s="295"/>
      <c r="W14" s="179"/>
    </row>
    <row r="15" spans="3:23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  <c r="V15" s="260"/>
      <c r="W15" s="179"/>
    </row>
    <row r="16" spans="3:23" ht="12.75" customHeight="1">
      <c r="C16" s="26"/>
      <c r="D16" s="45"/>
      <c r="E16" s="504"/>
      <c r="F16" s="487" t="s">
        <v>25</v>
      </c>
      <c r="G16" s="64" t="s">
        <v>197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6">
        <v>12854</v>
      </c>
      <c r="P16" s="336">
        <v>13072</v>
      </c>
      <c r="Q16" s="336">
        <v>12926</v>
      </c>
      <c r="R16" s="336">
        <v>12824</v>
      </c>
      <c r="S16" s="336">
        <v>12811</v>
      </c>
      <c r="T16" s="336">
        <v>12648</v>
      </c>
      <c r="U16" s="280">
        <v>12597</v>
      </c>
      <c r="V16" s="296"/>
      <c r="W16" s="179"/>
    </row>
    <row r="17" spans="3:23" ht="13.5" thickBot="1">
      <c r="C17" s="26"/>
      <c r="D17" s="45"/>
      <c r="E17" s="504"/>
      <c r="F17" s="506"/>
      <c r="G17" s="52" t="s">
        <v>198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7">
        <v>72860</v>
      </c>
      <c r="P17" s="337">
        <v>72063</v>
      </c>
      <c r="Q17" s="337">
        <v>70889</v>
      </c>
      <c r="R17" s="337">
        <v>70101</v>
      </c>
      <c r="S17" s="337">
        <v>68833</v>
      </c>
      <c r="T17" s="337">
        <v>68145</v>
      </c>
      <c r="U17" s="282">
        <v>67931</v>
      </c>
      <c r="V17" s="296"/>
      <c r="W17" s="179"/>
    </row>
    <row r="18" spans="3:23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333">
        <v>112477</v>
      </c>
      <c r="U18" s="276">
        <v>111016</v>
      </c>
      <c r="V18" s="260"/>
      <c r="W18" s="179"/>
    </row>
    <row r="19" spans="3:2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46727</v>
      </c>
      <c r="S19" s="334">
        <v>44587</v>
      </c>
      <c r="T19" s="334">
        <v>43194</v>
      </c>
      <c r="U19" s="288">
        <v>42545</v>
      </c>
      <c r="V19" s="260"/>
      <c r="W19" s="179"/>
    </row>
    <row r="20" spans="3:23" ht="12.75" customHeight="1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  <c r="V20" s="260"/>
      <c r="W20" s="179"/>
    </row>
    <row r="21" spans="3:23" ht="12.75" customHeight="1">
      <c r="C21" s="26"/>
      <c r="D21" s="45"/>
      <c r="E21" s="504"/>
      <c r="F21" s="487" t="s">
        <v>25</v>
      </c>
      <c r="G21" s="64" t="s">
        <v>197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6">
        <v>10712</v>
      </c>
      <c r="P21" s="336">
        <v>10977</v>
      </c>
      <c r="Q21" s="336">
        <v>11124</v>
      </c>
      <c r="R21" s="336">
        <v>11149</v>
      </c>
      <c r="S21" s="336">
        <v>11125</v>
      </c>
      <c r="T21" s="336">
        <v>10978</v>
      </c>
      <c r="U21" s="280">
        <v>10844</v>
      </c>
      <c r="V21" s="260"/>
      <c r="W21" s="179"/>
    </row>
    <row r="22" spans="3:23" ht="13.5" thickBot="1">
      <c r="C22" s="26"/>
      <c r="D22" s="45"/>
      <c r="E22" s="504"/>
      <c r="F22" s="506"/>
      <c r="G22" s="52" t="s">
        <v>198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7">
        <v>63200</v>
      </c>
      <c r="P22" s="337">
        <v>62365</v>
      </c>
      <c r="Q22" s="337">
        <v>61400</v>
      </c>
      <c r="R22" s="337">
        <v>60521</v>
      </c>
      <c r="S22" s="337">
        <v>59218</v>
      </c>
      <c r="T22" s="337">
        <v>58305</v>
      </c>
      <c r="U22" s="282">
        <v>57627</v>
      </c>
      <c r="V22" s="296"/>
      <c r="W22" s="179"/>
    </row>
    <row r="23" spans="3:23" ht="12.75">
      <c r="C23" s="26"/>
      <c r="D23" s="33"/>
      <c r="E23" s="101" t="s">
        <v>255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333">
        <v>9247</v>
      </c>
      <c r="U23" s="276">
        <v>9659</v>
      </c>
      <c r="V23" s="296"/>
      <c r="W23" s="179"/>
    </row>
    <row r="24" spans="3:2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334">
        <v>2769</v>
      </c>
      <c r="U24" s="288">
        <v>2744</v>
      </c>
      <c r="V24" s="296"/>
      <c r="W24" s="179"/>
    </row>
    <row r="25" spans="3:23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  <c r="V25" s="296"/>
      <c r="W25" s="179"/>
    </row>
    <row r="26" spans="3:23" ht="12.75" customHeight="1">
      <c r="C26" s="26"/>
      <c r="D26" s="45"/>
      <c r="E26" s="504"/>
      <c r="F26" s="487" t="s">
        <v>25</v>
      </c>
      <c r="G26" s="64" t="s">
        <v>197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6">
        <v>1709</v>
      </c>
      <c r="P26" s="336">
        <v>1649</v>
      </c>
      <c r="Q26" s="336">
        <v>1359</v>
      </c>
      <c r="R26" s="336">
        <v>1258</v>
      </c>
      <c r="S26" s="336">
        <v>1269</v>
      </c>
      <c r="T26" s="336">
        <v>1246</v>
      </c>
      <c r="U26" s="280">
        <v>1308</v>
      </c>
      <c r="V26" s="296"/>
      <c r="W26" s="179"/>
    </row>
    <row r="27" spans="3:23" ht="13.5" thickBot="1">
      <c r="C27" s="26"/>
      <c r="D27" s="45"/>
      <c r="E27" s="504"/>
      <c r="F27" s="506"/>
      <c r="G27" s="52" t="s">
        <v>198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7">
        <v>5322</v>
      </c>
      <c r="P27" s="337">
        <v>5320</v>
      </c>
      <c r="Q27" s="337">
        <v>5109</v>
      </c>
      <c r="R27" s="337">
        <v>5118</v>
      </c>
      <c r="S27" s="337">
        <v>5103</v>
      </c>
      <c r="T27" s="337">
        <v>5232</v>
      </c>
      <c r="U27" s="282">
        <v>5607</v>
      </c>
      <c r="V27" s="296"/>
      <c r="W27" s="179"/>
    </row>
    <row r="28" spans="3:23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333">
        <v>6803</v>
      </c>
      <c r="U28" s="276">
        <v>6991</v>
      </c>
      <c r="V28" s="296"/>
      <c r="W28" s="179"/>
    </row>
    <row r="29" spans="3:2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334">
        <v>1771</v>
      </c>
      <c r="U29" s="288">
        <v>1849</v>
      </c>
      <c r="V29" s="296"/>
      <c r="W29" s="179"/>
    </row>
    <row r="30" spans="3:23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  <c r="V30" s="260"/>
      <c r="W30" s="179"/>
    </row>
    <row r="31" spans="3:23" ht="12.75" customHeight="1">
      <c r="C31" s="26"/>
      <c r="D31" s="45"/>
      <c r="E31" s="504"/>
      <c r="F31" s="505" t="s">
        <v>25</v>
      </c>
      <c r="G31" s="64" t="s">
        <v>197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6">
        <v>433</v>
      </c>
      <c r="P31" s="336">
        <v>446</v>
      </c>
      <c r="Q31" s="336">
        <v>443</v>
      </c>
      <c r="R31" s="336">
        <v>417</v>
      </c>
      <c r="S31" s="336">
        <v>417</v>
      </c>
      <c r="T31" s="336">
        <v>424</v>
      </c>
      <c r="U31" s="280">
        <v>445</v>
      </c>
      <c r="V31" s="260"/>
      <c r="W31" s="179"/>
    </row>
    <row r="32" spans="3:23" ht="13.5" thickBot="1">
      <c r="C32" s="26"/>
      <c r="D32" s="45"/>
      <c r="E32" s="504"/>
      <c r="F32" s="464"/>
      <c r="G32" s="52" t="s">
        <v>198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7">
        <v>4338</v>
      </c>
      <c r="P32" s="337">
        <v>4378</v>
      </c>
      <c r="Q32" s="337">
        <v>4380</v>
      </c>
      <c r="R32" s="337">
        <v>4462</v>
      </c>
      <c r="S32" s="337">
        <v>4512</v>
      </c>
      <c r="T32" s="337">
        <v>4608</v>
      </c>
      <c r="U32" s="282">
        <v>4697</v>
      </c>
      <c r="V32" s="260"/>
      <c r="W32" s="179"/>
    </row>
    <row r="33" spans="3:23" ht="13.5" customHeight="1" thickBot="1" thickTop="1">
      <c r="C33" s="26"/>
      <c r="D33" s="108" t="s">
        <v>84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  <c r="V33" s="260"/>
      <c r="W33" s="179"/>
    </row>
    <row r="34" spans="3:23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333">
        <v>23250</v>
      </c>
      <c r="U34" s="276">
        <v>23019</v>
      </c>
      <c r="V34" s="260"/>
      <c r="W34" s="179"/>
    </row>
    <row r="35" spans="3:23" ht="12.75" customHeight="1">
      <c r="C35" s="26"/>
      <c r="D35" s="39"/>
      <c r="E35" s="485" t="s">
        <v>25</v>
      </c>
      <c r="F35" s="117" t="s">
        <v>192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288">
        <v>11829</v>
      </c>
      <c r="V35" s="260"/>
      <c r="W35" s="179"/>
    </row>
    <row r="36" spans="3:23" ht="12.75">
      <c r="C36" s="26"/>
      <c r="D36" s="45"/>
      <c r="E36" s="504"/>
      <c r="F36" s="113" t="s">
        <v>194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5">
        <v>11570</v>
      </c>
      <c r="P36" s="335">
        <v>11563</v>
      </c>
      <c r="Q36" s="335">
        <v>11257</v>
      </c>
      <c r="R36" s="335">
        <v>11398</v>
      </c>
      <c r="S36" s="335">
        <v>11098</v>
      </c>
      <c r="T36" s="335">
        <v>11264</v>
      </c>
      <c r="U36" s="278">
        <v>11190</v>
      </c>
      <c r="V36" s="260"/>
      <c r="W36" s="179"/>
    </row>
    <row r="37" spans="3:23" ht="12.75" customHeight="1">
      <c r="C37" s="26"/>
      <c r="D37" s="45"/>
      <c r="E37" s="504"/>
      <c r="F37" s="487" t="s">
        <v>25</v>
      </c>
      <c r="G37" s="64" t="s">
        <v>197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6">
        <v>2375</v>
      </c>
      <c r="P37" s="336">
        <v>2352</v>
      </c>
      <c r="Q37" s="336">
        <v>2188</v>
      </c>
      <c r="R37" s="336">
        <v>2220</v>
      </c>
      <c r="S37" s="336">
        <v>2239</v>
      </c>
      <c r="T37" s="336">
        <v>2199</v>
      </c>
      <c r="U37" s="280">
        <v>2225</v>
      </c>
      <c r="V37" s="260"/>
      <c r="W37" s="179"/>
    </row>
    <row r="38" spans="3:23" ht="13.5" thickBot="1">
      <c r="C38" s="26"/>
      <c r="D38" s="45"/>
      <c r="E38" s="504"/>
      <c r="F38" s="506"/>
      <c r="G38" s="52" t="s">
        <v>198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7">
        <v>9195</v>
      </c>
      <c r="P38" s="337">
        <v>9211</v>
      </c>
      <c r="Q38" s="337">
        <v>9069</v>
      </c>
      <c r="R38" s="337">
        <v>9178</v>
      </c>
      <c r="S38" s="337">
        <v>8859</v>
      </c>
      <c r="T38" s="337">
        <v>9065</v>
      </c>
      <c r="U38" s="282">
        <v>8965</v>
      </c>
      <c r="V38" s="260"/>
      <c r="W38" s="179"/>
    </row>
    <row r="39" spans="3:23" ht="12.75" customHeight="1">
      <c r="C39" s="26"/>
      <c r="D39" s="20"/>
      <c r="E39" s="101" t="s">
        <v>148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3">
        <v>23153</v>
      </c>
      <c r="P39" s="333">
        <v>22179</v>
      </c>
      <c r="Q39" s="333">
        <v>21072</v>
      </c>
      <c r="R39" s="333">
        <v>20480</v>
      </c>
      <c r="S39" s="333">
        <v>20142</v>
      </c>
      <c r="T39" s="333">
        <v>20232</v>
      </c>
      <c r="U39" s="276">
        <v>19948</v>
      </c>
      <c r="V39" s="260"/>
      <c r="W39" s="179"/>
    </row>
    <row r="40" spans="3:23" ht="12.75" customHeight="1">
      <c r="C40" s="26"/>
      <c r="D40" s="39"/>
      <c r="E40" s="485" t="s">
        <v>25</v>
      </c>
      <c r="F40" s="117" t="s">
        <v>192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4">
        <v>13164</v>
      </c>
      <c r="P40" s="334">
        <v>12254</v>
      </c>
      <c r="Q40" s="334">
        <v>11347</v>
      </c>
      <c r="R40" s="334">
        <v>10731</v>
      </c>
      <c r="S40" s="334">
        <v>10783</v>
      </c>
      <c r="T40" s="334">
        <v>10850</v>
      </c>
      <c r="U40" s="288">
        <v>10698</v>
      </c>
      <c r="V40" s="260"/>
      <c r="W40" s="179"/>
    </row>
    <row r="41" spans="3:23" ht="12.75">
      <c r="C41" s="26"/>
      <c r="D41" s="45"/>
      <c r="E41" s="504"/>
      <c r="F41" s="113" t="s">
        <v>194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5">
        <v>9989</v>
      </c>
      <c r="P41" s="335">
        <v>9925</v>
      </c>
      <c r="Q41" s="335">
        <v>9725</v>
      </c>
      <c r="R41" s="335">
        <v>9749</v>
      </c>
      <c r="S41" s="335">
        <v>9359</v>
      </c>
      <c r="T41" s="335">
        <v>9382</v>
      </c>
      <c r="U41" s="278">
        <v>9250</v>
      </c>
      <c r="V41" s="260"/>
      <c r="W41" s="179"/>
    </row>
    <row r="42" spans="3:23" ht="12.75" customHeight="1">
      <c r="C42" s="26"/>
      <c r="D42" s="45"/>
      <c r="E42" s="504"/>
      <c r="F42" s="487" t="s">
        <v>25</v>
      </c>
      <c r="G42" s="64" t="s">
        <v>197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6">
        <v>2007</v>
      </c>
      <c r="P42" s="336">
        <v>2068</v>
      </c>
      <c r="Q42" s="336">
        <v>1952</v>
      </c>
      <c r="R42" s="336">
        <v>1961</v>
      </c>
      <c r="S42" s="336">
        <v>1910</v>
      </c>
      <c r="T42" s="336">
        <v>1854</v>
      </c>
      <c r="U42" s="280">
        <v>1893</v>
      </c>
      <c r="V42" s="260"/>
      <c r="W42" s="179"/>
    </row>
    <row r="43" spans="3:23" ht="13.5" thickBot="1">
      <c r="C43" s="26"/>
      <c r="D43" s="45"/>
      <c r="E43" s="504"/>
      <c r="F43" s="506"/>
      <c r="G43" s="52" t="s">
        <v>198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7">
        <v>7982</v>
      </c>
      <c r="P43" s="337">
        <v>7857</v>
      </c>
      <c r="Q43" s="337">
        <v>7773</v>
      </c>
      <c r="R43" s="337">
        <v>7788</v>
      </c>
      <c r="S43" s="337">
        <v>7449</v>
      </c>
      <c r="T43" s="337">
        <v>7528</v>
      </c>
      <c r="U43" s="282">
        <v>7357</v>
      </c>
      <c r="V43" s="260"/>
      <c r="W43" s="179"/>
    </row>
    <row r="44" spans="3:23" ht="12.75">
      <c r="C44" s="26"/>
      <c r="D44" s="33"/>
      <c r="E44" s="101" t="s">
        <v>255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3">
        <v>2199</v>
      </c>
      <c r="P44" s="333">
        <v>1986</v>
      </c>
      <c r="Q44" s="333">
        <v>1497</v>
      </c>
      <c r="R44" s="333">
        <v>1541</v>
      </c>
      <c r="S44" s="333">
        <v>1617</v>
      </c>
      <c r="T44" s="333">
        <v>1803</v>
      </c>
      <c r="U44" s="276">
        <v>1820</v>
      </c>
      <c r="V44" s="260"/>
      <c r="W44" s="179"/>
    </row>
    <row r="45" spans="3:23" ht="12.75" customHeight="1">
      <c r="C45" s="26"/>
      <c r="D45" s="39"/>
      <c r="E45" s="485" t="s">
        <v>25</v>
      </c>
      <c r="F45" s="117" t="s">
        <v>192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4">
        <v>1257</v>
      </c>
      <c r="P45" s="334">
        <v>1000</v>
      </c>
      <c r="Q45" s="334">
        <v>626</v>
      </c>
      <c r="R45" s="334">
        <v>590</v>
      </c>
      <c r="S45" s="334">
        <v>602</v>
      </c>
      <c r="T45" s="334">
        <v>660</v>
      </c>
      <c r="U45" s="288">
        <v>651</v>
      </c>
      <c r="V45" s="260"/>
      <c r="W45" s="179"/>
    </row>
    <row r="46" spans="3:23" ht="12.75" customHeight="1">
      <c r="C46" s="26"/>
      <c r="D46" s="45"/>
      <c r="E46" s="504"/>
      <c r="F46" s="113" t="s">
        <v>194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5">
        <v>942</v>
      </c>
      <c r="P46" s="335">
        <v>986</v>
      </c>
      <c r="Q46" s="335">
        <v>871</v>
      </c>
      <c r="R46" s="335">
        <v>951</v>
      </c>
      <c r="S46" s="335">
        <v>1015</v>
      </c>
      <c r="T46" s="335">
        <v>1143</v>
      </c>
      <c r="U46" s="278">
        <v>1169</v>
      </c>
      <c r="V46" s="260"/>
      <c r="W46" s="179"/>
    </row>
    <row r="47" spans="3:23" ht="12.75" customHeight="1">
      <c r="C47" s="26"/>
      <c r="D47" s="45"/>
      <c r="E47" s="504"/>
      <c r="F47" s="487" t="s">
        <v>25</v>
      </c>
      <c r="G47" s="64" t="s">
        <v>197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6">
        <v>301</v>
      </c>
      <c r="P47" s="336">
        <v>221</v>
      </c>
      <c r="Q47" s="336">
        <v>170</v>
      </c>
      <c r="R47" s="336">
        <v>188</v>
      </c>
      <c r="S47" s="336">
        <v>248</v>
      </c>
      <c r="T47" s="336">
        <v>254</v>
      </c>
      <c r="U47" s="280">
        <v>236</v>
      </c>
      <c r="V47" s="260"/>
      <c r="W47" s="179"/>
    </row>
    <row r="48" spans="3:23" ht="13.5" customHeight="1" thickBot="1">
      <c r="C48" s="26"/>
      <c r="D48" s="45"/>
      <c r="E48" s="504"/>
      <c r="F48" s="506"/>
      <c r="G48" s="52" t="s">
        <v>198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7">
        <v>641</v>
      </c>
      <c r="P48" s="337">
        <v>765</v>
      </c>
      <c r="Q48" s="337">
        <v>701</v>
      </c>
      <c r="R48" s="337">
        <v>763</v>
      </c>
      <c r="S48" s="337">
        <v>767</v>
      </c>
      <c r="T48" s="337">
        <v>889</v>
      </c>
      <c r="U48" s="282">
        <v>933</v>
      </c>
      <c r="V48" s="260"/>
      <c r="W48" s="179"/>
    </row>
    <row r="49" spans="3:23" ht="12.75">
      <c r="C49" s="26"/>
      <c r="D49" s="33"/>
      <c r="E49" s="101" t="s">
        <v>154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3">
        <v>1192</v>
      </c>
      <c r="P49" s="333">
        <v>1091</v>
      </c>
      <c r="Q49" s="333">
        <v>1108</v>
      </c>
      <c r="R49" s="333">
        <v>1148</v>
      </c>
      <c r="S49" s="333">
        <v>1181</v>
      </c>
      <c r="T49" s="333">
        <v>1215</v>
      </c>
      <c r="U49" s="276">
        <v>1251</v>
      </c>
      <c r="V49" s="260"/>
      <c r="W49" s="179"/>
    </row>
    <row r="50" spans="3:23" ht="12.75" customHeight="1">
      <c r="C50" s="26"/>
      <c r="D50" s="39"/>
      <c r="E50" s="485" t="s">
        <v>25</v>
      </c>
      <c r="F50" s="58" t="s">
        <v>192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4">
        <v>553</v>
      </c>
      <c r="P50" s="334">
        <v>439</v>
      </c>
      <c r="Q50" s="334">
        <v>447</v>
      </c>
      <c r="R50" s="334">
        <v>450</v>
      </c>
      <c r="S50" s="334">
        <v>457</v>
      </c>
      <c r="T50" s="334">
        <v>476</v>
      </c>
      <c r="U50" s="288">
        <v>480</v>
      </c>
      <c r="V50" s="260"/>
      <c r="W50" s="179"/>
    </row>
    <row r="51" spans="3:23" ht="12.75">
      <c r="C51" s="26"/>
      <c r="D51" s="45"/>
      <c r="E51" s="504"/>
      <c r="F51" s="40" t="s">
        <v>194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5">
        <v>639</v>
      </c>
      <c r="P51" s="335">
        <v>652</v>
      </c>
      <c r="Q51" s="335">
        <v>661</v>
      </c>
      <c r="R51" s="335">
        <v>698</v>
      </c>
      <c r="S51" s="335">
        <v>724</v>
      </c>
      <c r="T51" s="335">
        <v>739</v>
      </c>
      <c r="U51" s="278">
        <v>771</v>
      </c>
      <c r="V51" s="260"/>
      <c r="W51" s="179"/>
    </row>
    <row r="52" spans="3:23" ht="13.5" customHeight="1">
      <c r="C52" s="26"/>
      <c r="D52" s="45"/>
      <c r="E52" s="504"/>
      <c r="F52" s="505" t="s">
        <v>25</v>
      </c>
      <c r="G52" s="64" t="s">
        <v>197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6">
        <v>67</v>
      </c>
      <c r="P52" s="336">
        <v>63</v>
      </c>
      <c r="Q52" s="336">
        <v>66</v>
      </c>
      <c r="R52" s="336">
        <v>71</v>
      </c>
      <c r="S52" s="336">
        <v>81</v>
      </c>
      <c r="T52" s="336">
        <v>91</v>
      </c>
      <c r="U52" s="280">
        <v>96</v>
      </c>
      <c r="V52" s="260"/>
      <c r="W52" s="179"/>
    </row>
    <row r="53" spans="3:23" ht="13.5" thickBot="1">
      <c r="C53" s="26"/>
      <c r="D53" s="45"/>
      <c r="E53" s="504"/>
      <c r="F53" s="464"/>
      <c r="G53" s="52" t="s">
        <v>198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7">
        <v>572</v>
      </c>
      <c r="P53" s="337">
        <v>589</v>
      </c>
      <c r="Q53" s="337">
        <v>595</v>
      </c>
      <c r="R53" s="337">
        <v>627</v>
      </c>
      <c r="S53" s="337">
        <v>643</v>
      </c>
      <c r="T53" s="337">
        <v>648</v>
      </c>
      <c r="U53" s="282">
        <v>675</v>
      </c>
      <c r="V53" s="260"/>
      <c r="W53" s="179"/>
    </row>
    <row r="54" spans="3:23" ht="14.25" thickBot="1" thickTop="1">
      <c r="C54" s="26"/>
      <c r="D54" s="108" t="s">
        <v>85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W54" s="179"/>
    </row>
    <row r="55" spans="3:23" ht="12.75">
      <c r="C55" s="26"/>
      <c r="D55" s="20"/>
      <c r="E55" s="101" t="s">
        <v>23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3">
        <v>24701</v>
      </c>
      <c r="P55" s="333">
        <v>24381</v>
      </c>
      <c r="Q55" s="333">
        <v>24010</v>
      </c>
      <c r="R55" s="333">
        <v>23964</v>
      </c>
      <c r="S55" s="333">
        <v>22776</v>
      </c>
      <c r="T55" s="333">
        <v>21244</v>
      </c>
      <c r="U55" s="276" t="s">
        <v>24</v>
      </c>
      <c r="V55" s="260"/>
      <c r="W55" s="179"/>
    </row>
    <row r="56" spans="3:23" ht="12.75" customHeight="1">
      <c r="C56" s="26"/>
      <c r="D56" s="39"/>
      <c r="E56" s="485" t="s">
        <v>25</v>
      </c>
      <c r="F56" s="117" t="s">
        <v>192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4">
        <v>14347</v>
      </c>
      <c r="P56" s="334">
        <v>14190</v>
      </c>
      <c r="Q56" s="334">
        <v>13708</v>
      </c>
      <c r="R56" s="334">
        <v>13688</v>
      </c>
      <c r="S56" s="334">
        <v>12564</v>
      </c>
      <c r="T56" s="334">
        <v>11569</v>
      </c>
      <c r="U56" s="369" t="s">
        <v>24</v>
      </c>
      <c r="V56" s="260"/>
      <c r="W56" s="179"/>
    </row>
    <row r="57" spans="3:23" ht="13.5" customHeight="1">
      <c r="C57" s="26"/>
      <c r="D57" s="45"/>
      <c r="E57" s="504"/>
      <c r="F57" s="113" t="s">
        <v>194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5">
        <v>10354</v>
      </c>
      <c r="P57" s="335">
        <v>10191</v>
      </c>
      <c r="Q57" s="335">
        <v>10302</v>
      </c>
      <c r="R57" s="335">
        <v>10276</v>
      </c>
      <c r="S57" s="335">
        <v>10212</v>
      </c>
      <c r="T57" s="335">
        <v>9675</v>
      </c>
      <c r="U57" s="289" t="s">
        <v>24</v>
      </c>
      <c r="V57" s="260"/>
      <c r="W57" s="179"/>
    </row>
    <row r="58" spans="3:23" ht="12.75">
      <c r="C58" s="26"/>
      <c r="D58" s="45"/>
      <c r="E58" s="504"/>
      <c r="F58" s="487" t="s">
        <v>25</v>
      </c>
      <c r="G58" s="64" t="s">
        <v>197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6">
        <v>1915</v>
      </c>
      <c r="P58" s="336">
        <v>1849</v>
      </c>
      <c r="Q58" s="336">
        <v>1952</v>
      </c>
      <c r="R58" s="336">
        <v>1955</v>
      </c>
      <c r="S58" s="336">
        <v>2024</v>
      </c>
      <c r="T58" s="336">
        <v>2042</v>
      </c>
      <c r="U58" s="370" t="s">
        <v>24</v>
      </c>
      <c r="V58" s="260"/>
      <c r="W58" s="179"/>
    </row>
    <row r="59" spans="3:23" ht="13.5" thickBot="1">
      <c r="C59" s="26"/>
      <c r="D59" s="45"/>
      <c r="E59" s="504"/>
      <c r="F59" s="506"/>
      <c r="G59" s="52" t="s">
        <v>198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7">
        <v>8439</v>
      </c>
      <c r="P59" s="337">
        <v>8342</v>
      </c>
      <c r="Q59" s="337">
        <v>8350</v>
      </c>
      <c r="R59" s="337">
        <v>8321</v>
      </c>
      <c r="S59" s="337">
        <v>8188</v>
      </c>
      <c r="T59" s="337">
        <v>7633</v>
      </c>
      <c r="U59" s="290" t="s">
        <v>24</v>
      </c>
      <c r="V59" s="260"/>
      <c r="W59" s="179"/>
    </row>
    <row r="60" spans="3:23" ht="13.5" customHeight="1">
      <c r="C60" s="26"/>
      <c r="D60" s="20"/>
      <c r="E60" s="101" t="s">
        <v>148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3">
        <v>21738</v>
      </c>
      <c r="P60" s="333">
        <v>21147</v>
      </c>
      <c r="Q60" s="333">
        <v>21258</v>
      </c>
      <c r="R60" s="333">
        <v>21064</v>
      </c>
      <c r="S60" s="333">
        <v>20214</v>
      </c>
      <c r="T60" s="333">
        <v>19104</v>
      </c>
      <c r="U60" s="276" t="s">
        <v>24</v>
      </c>
      <c r="V60" s="260"/>
      <c r="W60" s="179"/>
    </row>
    <row r="61" spans="3:23" ht="12.75" customHeight="1">
      <c r="C61" s="26"/>
      <c r="D61" s="39"/>
      <c r="E61" s="485" t="s">
        <v>25</v>
      </c>
      <c r="F61" s="117" t="s">
        <v>192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4">
        <v>12710</v>
      </c>
      <c r="P61" s="334">
        <v>12365</v>
      </c>
      <c r="Q61" s="334">
        <v>12293</v>
      </c>
      <c r="R61" s="334">
        <v>12141</v>
      </c>
      <c r="S61" s="334">
        <v>11382</v>
      </c>
      <c r="T61" s="334">
        <v>10606</v>
      </c>
      <c r="U61" s="369" t="s">
        <v>24</v>
      </c>
      <c r="V61" s="260"/>
      <c r="W61" s="179"/>
    </row>
    <row r="62" spans="3:23" ht="12.75">
      <c r="C62" s="26"/>
      <c r="D62" s="45"/>
      <c r="E62" s="504"/>
      <c r="F62" s="113" t="s">
        <v>194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5">
        <v>9028</v>
      </c>
      <c r="P62" s="335">
        <v>8782</v>
      </c>
      <c r="Q62" s="335">
        <v>8965</v>
      </c>
      <c r="R62" s="335">
        <v>8923</v>
      </c>
      <c r="S62" s="335">
        <v>8832</v>
      </c>
      <c r="T62" s="335">
        <v>8498</v>
      </c>
      <c r="U62" s="289" t="s">
        <v>24</v>
      </c>
      <c r="V62" s="260"/>
      <c r="W62" s="179"/>
    </row>
    <row r="63" spans="3:23" ht="12.75">
      <c r="C63" s="26"/>
      <c r="D63" s="45"/>
      <c r="E63" s="504"/>
      <c r="F63" s="487" t="s">
        <v>25</v>
      </c>
      <c r="G63" s="64" t="s">
        <v>197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6">
        <v>1601</v>
      </c>
      <c r="P63" s="336">
        <v>1559</v>
      </c>
      <c r="Q63" s="336">
        <v>1628</v>
      </c>
      <c r="R63" s="336">
        <v>1665</v>
      </c>
      <c r="S63" s="336">
        <v>1729</v>
      </c>
      <c r="T63" s="336">
        <v>1749</v>
      </c>
      <c r="U63" s="370" t="s">
        <v>24</v>
      </c>
      <c r="V63" s="260"/>
      <c r="W63" s="179"/>
    </row>
    <row r="64" spans="3:23" ht="13.5" thickBot="1">
      <c r="C64" s="26"/>
      <c r="D64" s="45"/>
      <c r="E64" s="504"/>
      <c r="F64" s="506"/>
      <c r="G64" s="52" t="s">
        <v>198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7">
        <v>7427</v>
      </c>
      <c r="P64" s="337">
        <v>7223</v>
      </c>
      <c r="Q64" s="337">
        <v>7337</v>
      </c>
      <c r="R64" s="337">
        <v>7258</v>
      </c>
      <c r="S64" s="337">
        <v>7103</v>
      </c>
      <c r="T64" s="337">
        <v>6749</v>
      </c>
      <c r="U64" s="290" t="s">
        <v>24</v>
      </c>
      <c r="V64" s="260"/>
      <c r="W64" s="179"/>
    </row>
    <row r="65" spans="3:23" ht="13.5" customHeight="1">
      <c r="C65" s="26"/>
      <c r="D65" s="33"/>
      <c r="E65" s="101" t="s">
        <v>255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3">
        <v>1920</v>
      </c>
      <c r="P65" s="333">
        <v>2095</v>
      </c>
      <c r="Q65" s="333">
        <v>1747</v>
      </c>
      <c r="R65" s="333">
        <v>1793</v>
      </c>
      <c r="S65" s="333">
        <v>1595</v>
      </c>
      <c r="T65" s="333">
        <v>1182</v>
      </c>
      <c r="U65" s="276" t="s">
        <v>24</v>
      </c>
      <c r="V65" s="260"/>
      <c r="W65" s="179"/>
    </row>
    <row r="66" spans="3:23" ht="12.75" customHeight="1">
      <c r="C66" s="26"/>
      <c r="D66" s="39"/>
      <c r="E66" s="485" t="s">
        <v>25</v>
      </c>
      <c r="F66" s="117" t="s">
        <v>192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4">
        <v>1123</v>
      </c>
      <c r="P66" s="334">
        <v>1251</v>
      </c>
      <c r="Q66" s="334">
        <v>984</v>
      </c>
      <c r="R66" s="334">
        <v>1027</v>
      </c>
      <c r="S66" s="334">
        <v>791</v>
      </c>
      <c r="T66" s="334">
        <v>571</v>
      </c>
      <c r="U66" s="369" t="s">
        <v>24</v>
      </c>
      <c r="V66" s="260"/>
      <c r="W66" s="179"/>
    </row>
    <row r="67" spans="3:23" ht="12.75">
      <c r="C67" s="26"/>
      <c r="D67" s="45"/>
      <c r="E67" s="504"/>
      <c r="F67" s="113" t="s">
        <v>194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5">
        <v>797</v>
      </c>
      <c r="P67" s="335">
        <v>844</v>
      </c>
      <c r="Q67" s="335">
        <v>763</v>
      </c>
      <c r="R67" s="335">
        <v>766</v>
      </c>
      <c r="S67" s="335">
        <v>804</v>
      </c>
      <c r="T67" s="335">
        <v>611</v>
      </c>
      <c r="U67" s="289" t="s">
        <v>24</v>
      </c>
      <c r="V67" s="260"/>
      <c r="W67" s="179"/>
    </row>
    <row r="68" spans="3:23" ht="12.75">
      <c r="C68" s="26"/>
      <c r="D68" s="45"/>
      <c r="E68" s="504"/>
      <c r="F68" s="487" t="s">
        <v>25</v>
      </c>
      <c r="G68" s="64" t="s">
        <v>197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6">
        <v>258</v>
      </c>
      <c r="P68" s="336">
        <v>231</v>
      </c>
      <c r="Q68" s="336">
        <v>240</v>
      </c>
      <c r="R68" s="336">
        <v>214</v>
      </c>
      <c r="S68" s="336">
        <v>228</v>
      </c>
      <c r="T68" s="336">
        <v>230</v>
      </c>
      <c r="U68" s="370" t="s">
        <v>24</v>
      </c>
      <c r="V68" s="260"/>
      <c r="W68" s="179"/>
    </row>
    <row r="69" spans="3:23" ht="13.5" thickBot="1">
      <c r="C69" s="26"/>
      <c r="D69" s="45"/>
      <c r="E69" s="504"/>
      <c r="F69" s="506"/>
      <c r="G69" s="52" t="s">
        <v>198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7">
        <v>539</v>
      </c>
      <c r="P69" s="337">
        <v>613</v>
      </c>
      <c r="Q69" s="337">
        <v>523</v>
      </c>
      <c r="R69" s="337">
        <v>552</v>
      </c>
      <c r="S69" s="337">
        <v>576</v>
      </c>
      <c r="T69" s="337">
        <v>381</v>
      </c>
      <c r="U69" s="290" t="s">
        <v>24</v>
      </c>
      <c r="V69" s="260"/>
      <c r="W69" s="179"/>
    </row>
    <row r="70" spans="3:23" ht="13.5" customHeight="1">
      <c r="C70" s="26"/>
      <c r="D70" s="33"/>
      <c r="E70" s="101" t="s">
        <v>154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3">
        <v>1043</v>
      </c>
      <c r="P70" s="333">
        <v>1139</v>
      </c>
      <c r="Q70" s="333">
        <v>1005</v>
      </c>
      <c r="R70" s="333">
        <v>1107</v>
      </c>
      <c r="S70" s="333">
        <v>967</v>
      </c>
      <c r="T70" s="333">
        <v>958</v>
      </c>
      <c r="U70" s="276" t="s">
        <v>24</v>
      </c>
      <c r="V70" s="260"/>
      <c r="W70" s="179"/>
    </row>
    <row r="71" spans="3:23" ht="12.75" customHeight="1">
      <c r="C71" s="26"/>
      <c r="D71" s="39"/>
      <c r="E71" s="485" t="s">
        <v>25</v>
      </c>
      <c r="F71" s="58" t="s">
        <v>192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4">
        <v>514</v>
      </c>
      <c r="P71" s="334">
        <v>574</v>
      </c>
      <c r="Q71" s="334">
        <v>431</v>
      </c>
      <c r="R71" s="334">
        <v>520</v>
      </c>
      <c r="S71" s="334">
        <v>391</v>
      </c>
      <c r="T71" s="334">
        <v>392</v>
      </c>
      <c r="U71" s="369" t="s">
        <v>24</v>
      </c>
      <c r="V71" s="260"/>
      <c r="W71" s="179"/>
    </row>
    <row r="72" spans="3:23" ht="12.75">
      <c r="C72" s="26"/>
      <c r="D72" s="45"/>
      <c r="E72" s="504"/>
      <c r="F72" s="40" t="s">
        <v>194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5">
        <v>529</v>
      </c>
      <c r="P72" s="335">
        <v>565</v>
      </c>
      <c r="Q72" s="335">
        <v>574</v>
      </c>
      <c r="R72" s="335">
        <v>587</v>
      </c>
      <c r="S72" s="335">
        <v>576</v>
      </c>
      <c r="T72" s="335">
        <v>566</v>
      </c>
      <c r="U72" s="289" t="s">
        <v>24</v>
      </c>
      <c r="V72" s="260"/>
      <c r="W72" s="179"/>
    </row>
    <row r="73" spans="3:23" ht="12.75">
      <c r="C73" s="179"/>
      <c r="D73" s="45"/>
      <c r="E73" s="504"/>
      <c r="F73" s="505" t="s">
        <v>25</v>
      </c>
      <c r="G73" s="64" t="s">
        <v>197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6">
        <v>56</v>
      </c>
      <c r="P73" s="336">
        <v>59</v>
      </c>
      <c r="Q73" s="336">
        <v>84</v>
      </c>
      <c r="R73" s="336">
        <v>76</v>
      </c>
      <c r="S73" s="336">
        <v>67</v>
      </c>
      <c r="T73" s="336">
        <v>63</v>
      </c>
      <c r="U73" s="370" t="s">
        <v>24</v>
      </c>
      <c r="V73" s="260"/>
      <c r="W73" s="179"/>
    </row>
    <row r="74" spans="3:23" ht="13.5" thickBot="1">
      <c r="C74" s="179"/>
      <c r="D74" s="45"/>
      <c r="E74" s="504"/>
      <c r="F74" s="464"/>
      <c r="G74" s="52" t="s">
        <v>198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7">
        <v>473</v>
      </c>
      <c r="P74" s="337">
        <v>506</v>
      </c>
      <c r="Q74" s="337">
        <v>490</v>
      </c>
      <c r="R74" s="337">
        <v>511</v>
      </c>
      <c r="S74" s="337">
        <v>509</v>
      </c>
      <c r="T74" s="337">
        <v>503</v>
      </c>
      <c r="U74" s="290" t="s">
        <v>24</v>
      </c>
      <c r="V74" s="260"/>
      <c r="W74" s="179"/>
    </row>
    <row r="75" spans="4:23" ht="13.5">
      <c r="D75" s="82" t="s">
        <v>90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 t="s">
        <v>245</v>
      </c>
      <c r="W75" s="179"/>
    </row>
  </sheetData>
  <sheetProtection/>
  <mergeCells count="37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  <mergeCell ref="F58:F59"/>
    <mergeCell ref="E40:E43"/>
    <mergeCell ref="E45:E48"/>
    <mergeCell ref="F42:F43"/>
    <mergeCell ref="F47:F48"/>
    <mergeCell ref="F52:F53"/>
    <mergeCell ref="U7:U10"/>
    <mergeCell ref="O7:O10"/>
    <mergeCell ref="J7:J10"/>
    <mergeCell ref="K7:K10"/>
    <mergeCell ref="L7:L10"/>
    <mergeCell ref="M7:M10"/>
    <mergeCell ref="P7:P10"/>
    <mergeCell ref="Q7:Q10"/>
    <mergeCell ref="R7:R10"/>
    <mergeCell ref="S7:S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</mergeCells>
  <conditionalFormatting sqref="O75:U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V6="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G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22" width="9.875" style="73" bestFit="1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156</v>
      </c>
      <c r="E4" s="75"/>
      <c r="F4" s="75"/>
      <c r="G4" s="75"/>
      <c r="H4" s="21" t="s">
        <v>125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33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333">
        <v>128527</v>
      </c>
      <c r="U13" s="276">
        <v>127666</v>
      </c>
      <c r="AB13" s="260"/>
      <c r="AC13" s="260"/>
      <c r="AD13" s="260"/>
      <c r="AE13" s="260"/>
      <c r="AF13" s="260"/>
      <c r="AG13" s="260"/>
    </row>
    <row r="14" spans="3:3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334">
        <v>47734</v>
      </c>
      <c r="U14" s="288">
        <v>47138</v>
      </c>
      <c r="AB14" s="260"/>
      <c r="AC14" s="260"/>
      <c r="AD14" s="260"/>
      <c r="AE14" s="260"/>
      <c r="AF14" s="260"/>
      <c r="AG14" s="260"/>
    </row>
    <row r="15" spans="3:33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  <c r="AB15" s="260"/>
      <c r="AC15" s="260"/>
      <c r="AD15" s="260"/>
      <c r="AE15" s="260"/>
      <c r="AF15" s="260"/>
      <c r="AG15" s="260"/>
    </row>
    <row r="16" spans="3:33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336">
        <v>40419</v>
      </c>
      <c r="U16" s="280">
        <v>40409</v>
      </c>
      <c r="AB16" s="260"/>
      <c r="AC16" s="260"/>
      <c r="AD16" s="260"/>
      <c r="AE16" s="260"/>
      <c r="AF16" s="260"/>
      <c r="AG16" s="260"/>
    </row>
    <row r="17" spans="3:33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337">
        <v>40374</v>
      </c>
      <c r="U17" s="282">
        <v>40119</v>
      </c>
      <c r="V17" s="295"/>
      <c r="W17" s="295"/>
      <c r="X17" s="295"/>
      <c r="Y17" s="295"/>
      <c r="Z17" s="295"/>
      <c r="AA17" s="295"/>
      <c r="AB17" s="295"/>
      <c r="AC17" s="260"/>
      <c r="AD17" s="260"/>
      <c r="AE17" s="260"/>
      <c r="AF17" s="260"/>
      <c r="AG17" s="260"/>
    </row>
    <row r="18" spans="3:33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333">
        <v>112477</v>
      </c>
      <c r="U18" s="276">
        <v>111016</v>
      </c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</row>
    <row r="19" spans="3:3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46635</v>
      </c>
      <c r="S19" s="334">
        <v>44351</v>
      </c>
      <c r="T19" s="334">
        <v>42972</v>
      </c>
      <c r="U19" s="288">
        <v>42323</v>
      </c>
      <c r="V19" s="260"/>
      <c r="AB19" s="260"/>
      <c r="AC19" s="260"/>
      <c r="AD19" s="260"/>
      <c r="AE19" s="260"/>
      <c r="AF19" s="260"/>
      <c r="AG19" s="260"/>
    </row>
    <row r="20" spans="3:33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  <c r="AB20" s="260"/>
      <c r="AC20" s="260"/>
      <c r="AD20" s="260"/>
      <c r="AE20" s="260"/>
      <c r="AF20" s="260"/>
      <c r="AG20" s="260"/>
    </row>
    <row r="21" spans="3:33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336">
        <v>34079</v>
      </c>
      <c r="U21" s="280">
        <v>33735</v>
      </c>
      <c r="AB21" s="260"/>
      <c r="AC21" s="260"/>
      <c r="AD21" s="260"/>
      <c r="AE21" s="260"/>
      <c r="AF21" s="260"/>
      <c r="AG21" s="260"/>
    </row>
    <row r="22" spans="3:33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337">
        <v>35204</v>
      </c>
      <c r="U22" s="282">
        <v>34736</v>
      </c>
      <c r="AB22" s="260"/>
      <c r="AC22" s="260"/>
      <c r="AD22" s="260"/>
      <c r="AE22" s="260"/>
      <c r="AF22" s="260"/>
      <c r="AG22" s="260"/>
    </row>
    <row r="23" spans="3:33" ht="12.75">
      <c r="C23" s="26"/>
      <c r="D23" s="33"/>
      <c r="E23" s="101" t="s">
        <v>255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333">
        <v>9247</v>
      </c>
      <c r="U23" s="276">
        <v>9659</v>
      </c>
      <c r="V23" s="295"/>
      <c r="W23" s="295"/>
      <c r="X23" s="295"/>
      <c r="Y23" s="295"/>
      <c r="Z23" s="295"/>
      <c r="AA23" s="295"/>
      <c r="AB23" s="295"/>
      <c r="AC23" s="260"/>
      <c r="AD23" s="260"/>
      <c r="AE23" s="260"/>
      <c r="AF23" s="260"/>
      <c r="AG23" s="260"/>
    </row>
    <row r="24" spans="3:3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334">
        <v>2769</v>
      </c>
      <c r="U24" s="288">
        <v>2744</v>
      </c>
      <c r="V24" s="295"/>
      <c r="W24" s="295"/>
      <c r="X24" s="295"/>
      <c r="Y24" s="295"/>
      <c r="Z24" s="295"/>
      <c r="AA24" s="295"/>
      <c r="AB24" s="295"/>
      <c r="AC24" s="260"/>
      <c r="AD24" s="260"/>
      <c r="AE24" s="260"/>
      <c r="AF24" s="260"/>
      <c r="AG24" s="260"/>
    </row>
    <row r="25" spans="3:33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  <c r="V25" s="295"/>
      <c r="W25" s="295"/>
      <c r="X25" s="295"/>
      <c r="Y25" s="295"/>
      <c r="Z25" s="295"/>
      <c r="AA25" s="295"/>
      <c r="AB25" s="295"/>
      <c r="AC25" s="260"/>
      <c r="AD25" s="260"/>
      <c r="AE25" s="260"/>
      <c r="AF25" s="260"/>
      <c r="AG25" s="260"/>
    </row>
    <row r="26" spans="3:33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336">
        <v>3668</v>
      </c>
      <c r="U26" s="280">
        <v>3908</v>
      </c>
      <c r="V26" s="295"/>
      <c r="W26" s="295"/>
      <c r="X26" s="295"/>
      <c r="Y26" s="295"/>
      <c r="Z26" s="295"/>
      <c r="AA26" s="295"/>
      <c r="AB26" s="295"/>
      <c r="AC26" s="260"/>
      <c r="AD26" s="260"/>
      <c r="AE26" s="260"/>
      <c r="AF26" s="260"/>
      <c r="AG26" s="260"/>
    </row>
    <row r="27" spans="3:33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337">
        <v>2810</v>
      </c>
      <c r="U27" s="282">
        <v>3007</v>
      </c>
      <c r="V27" s="295"/>
      <c r="W27" s="295"/>
      <c r="X27" s="295"/>
      <c r="Y27" s="295"/>
      <c r="Z27" s="295"/>
      <c r="AA27" s="295"/>
      <c r="AB27" s="295"/>
      <c r="AC27" s="260"/>
      <c r="AD27" s="260"/>
      <c r="AE27" s="260"/>
      <c r="AF27" s="260"/>
      <c r="AG27" s="260"/>
    </row>
    <row r="28" spans="3:33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333">
        <v>6803</v>
      </c>
      <c r="U28" s="276">
        <v>6991</v>
      </c>
      <c r="V28" s="295"/>
      <c r="W28" s="295"/>
      <c r="X28" s="295"/>
      <c r="Y28" s="295"/>
      <c r="Z28" s="295"/>
      <c r="AA28" s="295"/>
      <c r="AB28" s="295"/>
      <c r="AC28" s="260"/>
      <c r="AD28" s="260"/>
      <c r="AE28" s="260"/>
      <c r="AF28" s="260"/>
      <c r="AG28" s="260"/>
    </row>
    <row r="29" spans="3:3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334">
        <v>1771</v>
      </c>
      <c r="U29" s="288">
        <v>1849</v>
      </c>
      <c r="AB29" s="260"/>
      <c r="AC29" s="260"/>
      <c r="AD29" s="260"/>
      <c r="AE29" s="260"/>
      <c r="AF29" s="260"/>
      <c r="AG29" s="260"/>
    </row>
    <row r="30" spans="3:33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  <c r="AB30" s="260"/>
      <c r="AC30" s="260"/>
      <c r="AD30" s="260"/>
      <c r="AE30" s="260"/>
      <c r="AF30" s="260"/>
      <c r="AG30" s="260"/>
    </row>
    <row r="31" spans="3:33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336">
        <v>2672</v>
      </c>
      <c r="U31" s="280">
        <v>2766</v>
      </c>
      <c r="AB31" s="260"/>
      <c r="AC31" s="260"/>
      <c r="AD31" s="260"/>
      <c r="AE31" s="260"/>
      <c r="AF31" s="260"/>
      <c r="AG31" s="260"/>
    </row>
    <row r="32" spans="3:33" ht="13.5" thickBot="1">
      <c r="C32" s="26"/>
      <c r="D32" s="45"/>
      <c r="E32" s="504"/>
      <c r="F32" s="46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337">
        <v>2360</v>
      </c>
      <c r="U32" s="282">
        <v>2376</v>
      </c>
      <c r="AB32" s="260"/>
      <c r="AC32" s="260"/>
      <c r="AD32" s="260"/>
      <c r="AE32" s="260"/>
      <c r="AF32" s="260"/>
      <c r="AG32" s="260"/>
    </row>
    <row r="33" spans="3:33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AB33" s="260"/>
      <c r="AC33" s="260"/>
      <c r="AD33" s="260"/>
      <c r="AE33" s="260"/>
      <c r="AF33" s="260"/>
      <c r="AG33" s="260"/>
    </row>
    <row r="34" spans="3:33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333">
        <v>23250</v>
      </c>
      <c r="U34" s="276">
        <v>23019</v>
      </c>
      <c r="AB34" s="260"/>
      <c r="AC34" s="260"/>
      <c r="AD34" s="260"/>
      <c r="AE34" s="260"/>
      <c r="AF34" s="260"/>
      <c r="AG34" s="260"/>
    </row>
    <row r="35" spans="3:33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5">
        <v>14974</v>
      </c>
      <c r="P35" s="335">
        <v>13693</v>
      </c>
      <c r="Q35" s="335">
        <v>12420</v>
      </c>
      <c r="R35" s="335">
        <v>11771</v>
      </c>
      <c r="S35" s="335">
        <v>11842</v>
      </c>
      <c r="T35" s="335">
        <v>11986</v>
      </c>
      <c r="U35" s="278">
        <v>11829</v>
      </c>
      <c r="AB35" s="260"/>
      <c r="AC35" s="260"/>
      <c r="AD35" s="260"/>
      <c r="AE35" s="260"/>
      <c r="AF35" s="260"/>
      <c r="AG35" s="260"/>
    </row>
    <row r="36" spans="3:33" ht="13.5" thickBot="1">
      <c r="C36" s="26"/>
      <c r="D36" s="45"/>
      <c r="E36" s="507"/>
      <c r="F36" s="64" t="s">
        <v>194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337">
        <v>11264</v>
      </c>
      <c r="U36" s="282">
        <v>11190</v>
      </c>
      <c r="AB36" s="260"/>
      <c r="AC36" s="260"/>
      <c r="AD36" s="260"/>
      <c r="AE36" s="260"/>
      <c r="AF36" s="260"/>
      <c r="AG36" s="260"/>
    </row>
    <row r="37" spans="3:33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3">
        <v>23153</v>
      </c>
      <c r="P37" s="333">
        <v>22179</v>
      </c>
      <c r="Q37" s="333">
        <v>21072</v>
      </c>
      <c r="R37" s="333">
        <v>20480</v>
      </c>
      <c r="S37" s="333">
        <v>20142</v>
      </c>
      <c r="T37" s="333">
        <v>20232</v>
      </c>
      <c r="U37" s="276">
        <v>19948</v>
      </c>
      <c r="V37" s="295"/>
      <c r="W37" s="295"/>
      <c r="X37" s="295"/>
      <c r="Y37" s="295"/>
      <c r="Z37" s="295"/>
      <c r="AA37" s="295"/>
      <c r="AB37" s="295"/>
      <c r="AD37" s="260"/>
      <c r="AE37" s="260"/>
      <c r="AF37" s="260"/>
      <c r="AG37" s="260"/>
    </row>
    <row r="38" spans="3:33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5">
        <v>13164</v>
      </c>
      <c r="P38" s="335">
        <v>12188</v>
      </c>
      <c r="Q38" s="335">
        <v>11286</v>
      </c>
      <c r="R38" s="335">
        <v>10731</v>
      </c>
      <c r="S38" s="335">
        <v>10691</v>
      </c>
      <c r="T38" s="335">
        <v>10804</v>
      </c>
      <c r="U38" s="278">
        <v>10644</v>
      </c>
      <c r="V38" s="295"/>
      <c r="W38" s="295"/>
      <c r="X38" s="295"/>
      <c r="Y38" s="295"/>
      <c r="Z38" s="295"/>
      <c r="AA38" s="295"/>
      <c r="AB38" s="295"/>
      <c r="AC38" s="260"/>
      <c r="AD38" s="260"/>
      <c r="AE38" s="260"/>
      <c r="AF38" s="260"/>
      <c r="AG38" s="260"/>
    </row>
    <row r="39" spans="3:33" ht="13.5" thickBot="1">
      <c r="C39" s="26"/>
      <c r="D39" s="45"/>
      <c r="E39" s="507"/>
      <c r="F39" s="64" t="s">
        <v>194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337">
        <v>9382</v>
      </c>
      <c r="U39" s="282">
        <v>9250</v>
      </c>
      <c r="V39" s="364"/>
      <c r="W39" s="364"/>
      <c r="X39" s="364"/>
      <c r="Y39" s="364"/>
      <c r="Z39" s="364"/>
      <c r="AA39" s="364"/>
      <c r="AB39" s="364"/>
      <c r="AC39" s="260"/>
      <c r="AD39" s="260"/>
      <c r="AE39" s="260"/>
      <c r="AF39" s="260"/>
      <c r="AG39" s="260"/>
    </row>
    <row r="40" spans="3:33" ht="12.75">
      <c r="C40" s="26"/>
      <c r="D40" s="20"/>
      <c r="E40" s="101" t="s">
        <v>255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3">
        <v>2199</v>
      </c>
      <c r="P40" s="333">
        <v>1986</v>
      </c>
      <c r="Q40" s="333">
        <v>1497</v>
      </c>
      <c r="R40" s="333">
        <v>1541</v>
      </c>
      <c r="S40" s="333">
        <v>1617</v>
      </c>
      <c r="T40" s="333">
        <v>1803</v>
      </c>
      <c r="U40" s="276">
        <v>1820</v>
      </c>
      <c r="V40" s="295"/>
      <c r="W40" s="295"/>
      <c r="X40" s="295"/>
      <c r="Y40" s="295"/>
      <c r="Z40" s="295"/>
      <c r="AA40" s="295"/>
      <c r="AB40" s="295"/>
      <c r="AC40" s="260"/>
      <c r="AD40" s="260"/>
      <c r="AE40" s="260"/>
      <c r="AF40" s="260"/>
      <c r="AG40" s="260"/>
    </row>
    <row r="41" spans="3:33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5">
        <v>1257</v>
      </c>
      <c r="P41" s="335">
        <v>1000</v>
      </c>
      <c r="Q41" s="335">
        <v>626</v>
      </c>
      <c r="R41" s="335">
        <v>590</v>
      </c>
      <c r="S41" s="335">
        <v>602</v>
      </c>
      <c r="T41" s="335">
        <v>660</v>
      </c>
      <c r="U41" s="278">
        <v>651</v>
      </c>
      <c r="V41" s="295"/>
      <c r="W41" s="295"/>
      <c r="X41" s="295"/>
      <c r="Y41" s="295"/>
      <c r="Z41" s="295"/>
      <c r="AA41" s="295"/>
      <c r="AB41" s="295"/>
      <c r="AC41" s="260"/>
      <c r="AD41" s="260"/>
      <c r="AE41" s="260"/>
      <c r="AF41" s="260"/>
      <c r="AG41" s="260"/>
    </row>
    <row r="42" spans="3:33" ht="13.5" thickBot="1">
      <c r="C42" s="26"/>
      <c r="D42" s="45"/>
      <c r="E42" s="507"/>
      <c r="F42" s="64" t="s">
        <v>194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337">
        <v>1143</v>
      </c>
      <c r="U42" s="282">
        <v>1169</v>
      </c>
      <c r="V42" s="295"/>
      <c r="W42" s="295"/>
      <c r="X42" s="295"/>
      <c r="Y42" s="295"/>
      <c r="Z42" s="295"/>
      <c r="AA42" s="295"/>
      <c r="AB42" s="295"/>
      <c r="AC42" s="260"/>
      <c r="AD42" s="260"/>
      <c r="AE42" s="260"/>
      <c r="AF42" s="260"/>
      <c r="AG42" s="260"/>
    </row>
    <row r="43" spans="3:33" ht="12.75">
      <c r="C43" s="26"/>
      <c r="D43" s="20"/>
      <c r="E43" s="101" t="s">
        <v>154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3">
        <v>1192</v>
      </c>
      <c r="P43" s="333">
        <v>1091</v>
      </c>
      <c r="Q43" s="333">
        <v>1108</v>
      </c>
      <c r="R43" s="333">
        <v>1148</v>
      </c>
      <c r="S43" s="333">
        <v>1181</v>
      </c>
      <c r="T43" s="333">
        <v>1215</v>
      </c>
      <c r="U43" s="276">
        <v>1251</v>
      </c>
      <c r="V43" s="295"/>
      <c r="W43" s="295"/>
      <c r="X43" s="295"/>
      <c r="Y43" s="295"/>
      <c r="Z43" s="295"/>
      <c r="AA43" s="295"/>
      <c r="AB43" s="295"/>
      <c r="AC43" s="260"/>
      <c r="AD43" s="260"/>
      <c r="AE43" s="260"/>
      <c r="AF43" s="260"/>
      <c r="AG43" s="260"/>
    </row>
    <row r="44" spans="3:33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5">
        <v>553</v>
      </c>
      <c r="P44" s="335">
        <v>439</v>
      </c>
      <c r="Q44" s="335">
        <v>447</v>
      </c>
      <c r="R44" s="335">
        <v>450</v>
      </c>
      <c r="S44" s="335">
        <v>457</v>
      </c>
      <c r="T44" s="335">
        <v>476</v>
      </c>
      <c r="U44" s="278">
        <v>480</v>
      </c>
      <c r="AB44" s="260"/>
      <c r="AC44" s="260"/>
      <c r="AD44" s="260"/>
      <c r="AE44" s="260"/>
      <c r="AF44" s="260"/>
      <c r="AG44" s="260"/>
    </row>
    <row r="45" spans="3:33" ht="13.5" thickBot="1">
      <c r="C45" s="26"/>
      <c r="D45" s="45"/>
      <c r="E45" s="507"/>
      <c r="F45" s="64" t="s">
        <v>194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337">
        <v>739</v>
      </c>
      <c r="U45" s="282">
        <v>771</v>
      </c>
      <c r="AB45" s="260"/>
      <c r="AC45" s="260"/>
      <c r="AD45" s="260"/>
      <c r="AE45" s="260"/>
      <c r="AF45" s="260"/>
      <c r="AG45" s="260"/>
    </row>
    <row r="46" spans="3:33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AB46" s="260"/>
      <c r="AC46" s="260"/>
      <c r="AD46" s="260"/>
      <c r="AE46" s="260"/>
      <c r="AF46" s="260"/>
      <c r="AG46" s="260"/>
    </row>
    <row r="47" spans="3:33" ht="12.75">
      <c r="C47" s="26"/>
      <c r="D47" s="20"/>
      <c r="E47" s="101" t="s">
        <v>23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3">
        <v>24701</v>
      </c>
      <c r="P47" s="333">
        <v>24381</v>
      </c>
      <c r="Q47" s="333">
        <v>24010</v>
      </c>
      <c r="R47" s="333">
        <v>23964</v>
      </c>
      <c r="S47" s="333">
        <v>22776</v>
      </c>
      <c r="T47" s="333">
        <v>21244</v>
      </c>
      <c r="U47" s="276" t="s">
        <v>24</v>
      </c>
      <c r="AB47" s="260"/>
      <c r="AC47" s="260"/>
      <c r="AD47" s="260"/>
      <c r="AE47" s="260"/>
      <c r="AF47" s="260"/>
      <c r="AG47" s="260"/>
    </row>
    <row r="48" spans="3:33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5">
        <v>14347</v>
      </c>
      <c r="P48" s="335">
        <v>14190</v>
      </c>
      <c r="Q48" s="335">
        <v>13708</v>
      </c>
      <c r="R48" s="335">
        <v>13688</v>
      </c>
      <c r="S48" s="335">
        <v>12564</v>
      </c>
      <c r="T48" s="335">
        <v>11569</v>
      </c>
      <c r="U48" s="289" t="s">
        <v>24</v>
      </c>
      <c r="AB48" s="260"/>
      <c r="AC48" s="260"/>
      <c r="AD48" s="260"/>
      <c r="AE48" s="260"/>
      <c r="AF48" s="260"/>
      <c r="AG48" s="260"/>
    </row>
    <row r="49" spans="3:33" ht="13.5" thickBot="1">
      <c r="C49" s="26"/>
      <c r="D49" s="45"/>
      <c r="E49" s="507"/>
      <c r="F49" s="64" t="s">
        <v>194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337">
        <v>9675</v>
      </c>
      <c r="U49" s="290" t="s">
        <v>24</v>
      </c>
      <c r="AB49" s="260"/>
      <c r="AC49" s="260"/>
      <c r="AD49" s="260"/>
      <c r="AE49" s="260"/>
      <c r="AF49" s="260"/>
      <c r="AG49" s="260"/>
    </row>
    <row r="50" spans="3:33" ht="13.5" customHeight="1">
      <c r="C50" s="26"/>
      <c r="D50" s="20"/>
      <c r="E50" s="101" t="s">
        <v>148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3">
        <v>21738</v>
      </c>
      <c r="P50" s="333">
        <v>21147</v>
      </c>
      <c r="Q50" s="333">
        <v>21258</v>
      </c>
      <c r="R50" s="333">
        <v>21064</v>
      </c>
      <c r="S50" s="333">
        <v>20214</v>
      </c>
      <c r="T50" s="333">
        <v>19104</v>
      </c>
      <c r="U50" s="276" t="s">
        <v>24</v>
      </c>
      <c r="AB50" s="260"/>
      <c r="AC50" s="260"/>
      <c r="AD50" s="260"/>
      <c r="AE50" s="260"/>
      <c r="AF50" s="260"/>
      <c r="AG50" s="260"/>
    </row>
    <row r="51" spans="3:33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5">
        <v>12710</v>
      </c>
      <c r="P51" s="335">
        <v>12365</v>
      </c>
      <c r="Q51" s="335">
        <v>12293</v>
      </c>
      <c r="R51" s="335">
        <v>12141</v>
      </c>
      <c r="S51" s="335">
        <v>11382</v>
      </c>
      <c r="T51" s="335">
        <v>10570</v>
      </c>
      <c r="U51" s="289" t="s">
        <v>24</v>
      </c>
      <c r="AB51" s="260"/>
      <c r="AC51" s="260"/>
      <c r="AD51" s="260"/>
      <c r="AE51" s="260"/>
      <c r="AF51" s="260"/>
      <c r="AG51" s="260"/>
    </row>
    <row r="52" spans="3:33" ht="13.5" thickBot="1">
      <c r="C52" s="26"/>
      <c r="D52" s="45"/>
      <c r="E52" s="507"/>
      <c r="F52" s="64" t="s">
        <v>194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337">
        <v>8498</v>
      </c>
      <c r="U52" s="290" t="s">
        <v>24</v>
      </c>
      <c r="AB52" s="260"/>
      <c r="AC52" s="260"/>
      <c r="AD52" s="260"/>
      <c r="AE52" s="260"/>
      <c r="AF52" s="260"/>
      <c r="AG52" s="260"/>
    </row>
    <row r="53" spans="3:33" ht="13.5" customHeight="1">
      <c r="C53" s="26"/>
      <c r="D53" s="20"/>
      <c r="E53" s="101" t="s">
        <v>255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3">
        <v>1920</v>
      </c>
      <c r="P53" s="333">
        <v>2095</v>
      </c>
      <c r="Q53" s="333">
        <v>1747</v>
      </c>
      <c r="R53" s="333">
        <v>1793</v>
      </c>
      <c r="S53" s="333">
        <v>1595</v>
      </c>
      <c r="T53" s="333">
        <v>1182</v>
      </c>
      <c r="U53" s="276" t="s">
        <v>24</v>
      </c>
      <c r="AB53" s="260"/>
      <c r="AC53" s="260"/>
      <c r="AD53" s="260"/>
      <c r="AE53" s="260"/>
      <c r="AF53" s="260"/>
      <c r="AG53" s="260"/>
    </row>
    <row r="54" spans="3:33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5">
        <v>1123</v>
      </c>
      <c r="P54" s="335">
        <v>1251</v>
      </c>
      <c r="Q54" s="335">
        <v>984</v>
      </c>
      <c r="R54" s="335">
        <v>1027</v>
      </c>
      <c r="S54" s="335">
        <v>791</v>
      </c>
      <c r="T54" s="335">
        <v>571</v>
      </c>
      <c r="U54" s="289" t="s">
        <v>24</v>
      </c>
      <c r="AB54" s="260"/>
      <c r="AC54" s="260"/>
      <c r="AD54" s="260"/>
      <c r="AE54" s="260"/>
      <c r="AF54" s="260"/>
      <c r="AG54" s="260"/>
    </row>
    <row r="55" spans="3:33" ht="13.5" thickBot="1">
      <c r="C55" s="26"/>
      <c r="D55" s="45"/>
      <c r="E55" s="507"/>
      <c r="F55" s="64" t="s">
        <v>194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337">
        <v>611</v>
      </c>
      <c r="U55" s="290" t="s">
        <v>24</v>
      </c>
      <c r="AB55" s="260"/>
      <c r="AC55" s="260"/>
      <c r="AD55" s="260"/>
      <c r="AE55" s="260"/>
      <c r="AF55" s="260"/>
      <c r="AG55" s="260"/>
    </row>
    <row r="56" spans="3:33" ht="13.5" customHeight="1">
      <c r="C56" s="26"/>
      <c r="D56" s="20"/>
      <c r="E56" s="101" t="s">
        <v>154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3">
        <v>1043</v>
      </c>
      <c r="P56" s="333">
        <v>1139</v>
      </c>
      <c r="Q56" s="333">
        <v>1005</v>
      </c>
      <c r="R56" s="333">
        <v>1107</v>
      </c>
      <c r="S56" s="333">
        <v>967</v>
      </c>
      <c r="T56" s="333">
        <v>958</v>
      </c>
      <c r="U56" s="276" t="s">
        <v>24</v>
      </c>
      <c r="AB56" s="260"/>
      <c r="AC56" s="260"/>
      <c r="AD56" s="260"/>
      <c r="AE56" s="260"/>
      <c r="AF56" s="260"/>
      <c r="AG56" s="260"/>
    </row>
    <row r="57" spans="3:33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5">
        <v>514</v>
      </c>
      <c r="P57" s="335">
        <v>574</v>
      </c>
      <c r="Q57" s="335">
        <v>431</v>
      </c>
      <c r="R57" s="335">
        <v>520</v>
      </c>
      <c r="S57" s="335">
        <v>391</v>
      </c>
      <c r="T57" s="335">
        <v>392</v>
      </c>
      <c r="U57" s="289" t="s">
        <v>24</v>
      </c>
      <c r="AB57" s="260"/>
      <c r="AC57" s="260"/>
      <c r="AD57" s="260"/>
      <c r="AE57" s="260"/>
      <c r="AF57" s="260"/>
      <c r="AG57" s="260"/>
    </row>
    <row r="58" spans="3:33" ht="13.5" thickBot="1">
      <c r="C58" s="26"/>
      <c r="D58" s="45"/>
      <c r="E58" s="507"/>
      <c r="F58" s="64" t="s">
        <v>194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337">
        <v>566</v>
      </c>
      <c r="U58" s="290" t="s">
        <v>24</v>
      </c>
      <c r="AB58" s="260"/>
      <c r="AC58" s="260"/>
      <c r="AD58" s="260"/>
      <c r="AE58" s="260"/>
      <c r="AF58" s="260"/>
      <c r="AG58" s="260"/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T7:T10"/>
    <mergeCell ref="S7:S10"/>
    <mergeCell ref="E57:E58"/>
    <mergeCell ref="E35:E36"/>
    <mergeCell ref="E38:E39"/>
    <mergeCell ref="E41:E42"/>
    <mergeCell ref="E44:E45"/>
    <mergeCell ref="E48:E49"/>
    <mergeCell ref="E51:E52"/>
    <mergeCell ref="E54:E55"/>
    <mergeCell ref="D7:I11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U59"/>
  <sheetViews>
    <sheetView showGridLines="0" zoomScale="90" zoomScaleNormal="90" workbookViewId="0" topLeftCell="C9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23" width="12.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126</v>
      </c>
      <c r="E4" s="75"/>
      <c r="F4" s="75"/>
      <c r="G4" s="75"/>
      <c r="H4" s="21" t="s">
        <v>143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138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3">
        <v>86181</v>
      </c>
      <c r="P13" s="333">
        <v>84531</v>
      </c>
      <c r="Q13" s="333">
        <v>80991</v>
      </c>
      <c r="R13" s="333">
        <v>78071</v>
      </c>
      <c r="S13" s="333">
        <v>75035</v>
      </c>
      <c r="T13" s="333">
        <v>73327</v>
      </c>
      <c r="U13" s="276">
        <v>72770</v>
      </c>
    </row>
    <row r="14" spans="3:21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4">
        <v>38316</v>
      </c>
      <c r="P14" s="334">
        <v>37018</v>
      </c>
      <c r="Q14" s="334">
        <v>34516</v>
      </c>
      <c r="R14" s="334">
        <v>32314</v>
      </c>
      <c r="S14" s="334">
        <v>30365</v>
      </c>
      <c r="T14" s="334">
        <v>29421</v>
      </c>
      <c r="U14" s="288">
        <v>29295</v>
      </c>
    </row>
    <row r="15" spans="3:21" ht="12.75">
      <c r="C15" s="26"/>
      <c r="D15" s="45"/>
      <c r="E15" s="504"/>
      <c r="F15" s="113" t="s">
        <v>194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5">
        <v>47865</v>
      </c>
      <c r="P15" s="335">
        <v>47513</v>
      </c>
      <c r="Q15" s="335">
        <v>46475</v>
      </c>
      <c r="R15" s="335">
        <v>45757</v>
      </c>
      <c r="S15" s="335">
        <v>44670</v>
      </c>
      <c r="T15" s="335">
        <v>43906</v>
      </c>
      <c r="U15" s="278">
        <v>43475</v>
      </c>
    </row>
    <row r="16" spans="3:21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6">
        <v>23472</v>
      </c>
      <c r="P16" s="336">
        <v>22972</v>
      </c>
      <c r="Q16" s="336">
        <v>22523</v>
      </c>
      <c r="R16" s="336">
        <v>22082</v>
      </c>
      <c r="S16" s="336">
        <v>21540</v>
      </c>
      <c r="T16" s="336">
        <v>21342</v>
      </c>
      <c r="U16" s="280">
        <v>21279</v>
      </c>
    </row>
    <row r="17" spans="3:21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7">
        <v>24393</v>
      </c>
      <c r="P17" s="337">
        <v>24541</v>
      </c>
      <c r="Q17" s="337">
        <v>23952</v>
      </c>
      <c r="R17" s="337">
        <v>23675</v>
      </c>
      <c r="S17" s="337">
        <v>23130</v>
      </c>
      <c r="T17" s="337">
        <v>22564</v>
      </c>
      <c r="U17" s="282">
        <v>22196</v>
      </c>
    </row>
    <row r="18" spans="3:21" ht="12.75">
      <c r="C18" s="26"/>
      <c r="D18" s="20"/>
      <c r="E18" s="101" t="s">
        <v>148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3">
        <v>75319</v>
      </c>
      <c r="P18" s="333">
        <v>73840</v>
      </c>
      <c r="Q18" s="333">
        <v>71284</v>
      </c>
      <c r="R18" s="333">
        <v>68785</v>
      </c>
      <c r="S18" s="333">
        <v>66083</v>
      </c>
      <c r="T18" s="333">
        <v>64465</v>
      </c>
      <c r="U18" s="276">
        <v>63520</v>
      </c>
    </row>
    <row r="19" spans="3:21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4">
        <v>33798</v>
      </c>
      <c r="P19" s="334">
        <v>32662</v>
      </c>
      <c r="Q19" s="334">
        <v>30786</v>
      </c>
      <c r="R19" s="334">
        <v>28986</v>
      </c>
      <c r="S19" s="334">
        <v>27274</v>
      </c>
      <c r="T19" s="334">
        <v>26506</v>
      </c>
      <c r="U19" s="288">
        <v>26284</v>
      </c>
    </row>
    <row r="20" spans="3:21" ht="12.75">
      <c r="C20" s="26"/>
      <c r="D20" s="45"/>
      <c r="E20" s="504"/>
      <c r="F20" s="113" t="s">
        <v>194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5">
        <v>41521</v>
      </c>
      <c r="P20" s="335">
        <v>41135</v>
      </c>
      <c r="Q20" s="335">
        <v>40428</v>
      </c>
      <c r="R20" s="335">
        <v>39740</v>
      </c>
      <c r="S20" s="335">
        <v>38658</v>
      </c>
      <c r="T20" s="335">
        <v>37807</v>
      </c>
      <c r="U20" s="278">
        <v>37085</v>
      </c>
    </row>
    <row r="21" spans="3:21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6">
        <v>20299</v>
      </c>
      <c r="P21" s="336">
        <v>19884</v>
      </c>
      <c r="Q21" s="336">
        <v>19502</v>
      </c>
      <c r="R21" s="336">
        <v>19020</v>
      </c>
      <c r="S21" s="336">
        <v>18417</v>
      </c>
      <c r="T21" s="336">
        <v>18077</v>
      </c>
      <c r="U21" s="280">
        <v>17805</v>
      </c>
    </row>
    <row r="22" spans="3:21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7">
        <v>21222</v>
      </c>
      <c r="P22" s="337">
        <v>21251</v>
      </c>
      <c r="Q22" s="337">
        <v>20926</v>
      </c>
      <c r="R22" s="337">
        <v>20720</v>
      </c>
      <c r="S22" s="337">
        <v>20241</v>
      </c>
      <c r="T22" s="337">
        <v>19730</v>
      </c>
      <c r="U22" s="282">
        <v>19280</v>
      </c>
    </row>
    <row r="23" spans="3:21" ht="12.75">
      <c r="C23" s="26"/>
      <c r="D23" s="33"/>
      <c r="E23" s="101" t="s">
        <v>255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3">
        <v>6540</v>
      </c>
      <c r="P23" s="333">
        <v>6411</v>
      </c>
      <c r="Q23" s="333">
        <v>5585</v>
      </c>
      <c r="R23" s="333">
        <v>5207</v>
      </c>
      <c r="S23" s="333">
        <v>4949</v>
      </c>
      <c r="T23" s="333">
        <v>4801</v>
      </c>
      <c r="U23" s="276">
        <v>5071</v>
      </c>
    </row>
    <row r="24" spans="3:21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4">
        <v>3006</v>
      </c>
      <c r="P24" s="334">
        <v>2868</v>
      </c>
      <c r="Q24" s="334">
        <v>2344</v>
      </c>
      <c r="R24" s="334">
        <v>2007</v>
      </c>
      <c r="S24" s="334">
        <v>1780</v>
      </c>
      <c r="T24" s="334">
        <v>1602</v>
      </c>
      <c r="U24" s="288">
        <v>1658</v>
      </c>
    </row>
    <row r="25" spans="3:21" ht="12.75">
      <c r="C25" s="26"/>
      <c r="D25" s="45"/>
      <c r="E25" s="504"/>
      <c r="F25" s="113" t="s">
        <v>194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5">
        <v>3534</v>
      </c>
      <c r="P25" s="335">
        <v>3543</v>
      </c>
      <c r="Q25" s="335">
        <v>3241</v>
      </c>
      <c r="R25" s="335">
        <v>3200</v>
      </c>
      <c r="S25" s="335">
        <v>3169</v>
      </c>
      <c r="T25" s="335">
        <v>3199</v>
      </c>
      <c r="U25" s="278">
        <v>3413</v>
      </c>
    </row>
    <row r="26" spans="3:21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6">
        <v>1746</v>
      </c>
      <c r="P26" s="336">
        <v>1694</v>
      </c>
      <c r="Q26" s="336">
        <v>1633</v>
      </c>
      <c r="R26" s="336">
        <v>1663</v>
      </c>
      <c r="S26" s="336">
        <v>1713</v>
      </c>
      <c r="T26" s="336">
        <v>1769</v>
      </c>
      <c r="U26" s="280">
        <v>1888</v>
      </c>
    </row>
    <row r="27" spans="3:21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7">
        <v>1788</v>
      </c>
      <c r="P27" s="337">
        <v>1849</v>
      </c>
      <c r="Q27" s="337">
        <v>1608</v>
      </c>
      <c r="R27" s="337">
        <v>1537</v>
      </c>
      <c r="S27" s="337">
        <v>1456</v>
      </c>
      <c r="T27" s="337">
        <v>1430</v>
      </c>
      <c r="U27" s="282">
        <v>1525</v>
      </c>
    </row>
    <row r="28" spans="3:21" ht="12.75">
      <c r="C28" s="26"/>
      <c r="D28" s="33"/>
      <c r="E28" s="101" t="s">
        <v>154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3">
        <v>4322</v>
      </c>
      <c r="P28" s="333">
        <v>4280</v>
      </c>
      <c r="Q28" s="333">
        <v>4122</v>
      </c>
      <c r="R28" s="333">
        <v>4079</v>
      </c>
      <c r="S28" s="333">
        <v>4003</v>
      </c>
      <c r="T28" s="333">
        <v>4061</v>
      </c>
      <c r="U28" s="276">
        <v>4179</v>
      </c>
    </row>
    <row r="29" spans="3:21" ht="12.75" customHeight="1">
      <c r="C29" s="26"/>
      <c r="D29" s="39"/>
      <c r="E29" s="462" t="s">
        <v>25</v>
      </c>
      <c r="F29" s="58" t="s">
        <v>192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4">
        <v>1512</v>
      </c>
      <c r="P29" s="334">
        <v>1445</v>
      </c>
      <c r="Q29" s="334">
        <v>1316</v>
      </c>
      <c r="R29" s="334">
        <v>1262</v>
      </c>
      <c r="S29" s="334">
        <v>1160</v>
      </c>
      <c r="T29" s="334">
        <v>1161</v>
      </c>
      <c r="U29" s="288">
        <v>1202</v>
      </c>
    </row>
    <row r="30" spans="3:21" ht="12.75">
      <c r="C30" s="26"/>
      <c r="D30" s="45"/>
      <c r="E30" s="507"/>
      <c r="F30" s="40" t="s">
        <v>194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5">
        <v>2810</v>
      </c>
      <c r="P30" s="335">
        <v>2835</v>
      </c>
      <c r="Q30" s="335">
        <v>2806</v>
      </c>
      <c r="R30" s="335">
        <v>2817</v>
      </c>
      <c r="S30" s="335">
        <v>2843</v>
      </c>
      <c r="T30" s="335">
        <v>2900</v>
      </c>
      <c r="U30" s="278">
        <v>2977</v>
      </c>
    </row>
    <row r="31" spans="3:21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6">
        <v>1427</v>
      </c>
      <c r="P31" s="336">
        <v>1394</v>
      </c>
      <c r="Q31" s="336">
        <v>1388</v>
      </c>
      <c r="R31" s="336">
        <v>1399</v>
      </c>
      <c r="S31" s="336">
        <v>1410</v>
      </c>
      <c r="T31" s="336">
        <v>1496</v>
      </c>
      <c r="U31" s="280">
        <v>1586</v>
      </c>
    </row>
    <row r="32" spans="3:21" ht="13.5" thickBot="1">
      <c r="C32" s="26"/>
      <c r="D32" s="45"/>
      <c r="E32" s="507"/>
      <c r="F32" s="464"/>
      <c r="G32" s="52" t="s">
        <v>88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7">
        <v>1383</v>
      </c>
      <c r="P32" s="337">
        <v>1441</v>
      </c>
      <c r="Q32" s="337">
        <v>1418</v>
      </c>
      <c r="R32" s="337">
        <v>1418</v>
      </c>
      <c r="S32" s="337">
        <v>1433</v>
      </c>
      <c r="T32" s="337">
        <v>1404</v>
      </c>
      <c r="U32" s="282">
        <v>1391</v>
      </c>
    </row>
    <row r="33" spans="3:21" ht="13.5" thickBot="1">
      <c r="C33" s="26"/>
      <c r="D33" s="115" t="s">
        <v>139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</row>
    <row r="34" spans="3:21" ht="12.75">
      <c r="C34" s="26"/>
      <c r="D34" s="20"/>
      <c r="E34" s="101" t="s">
        <v>23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3">
        <v>16069</v>
      </c>
      <c r="P34" s="333">
        <v>14869</v>
      </c>
      <c r="Q34" s="333">
        <v>13665</v>
      </c>
      <c r="R34" s="333">
        <v>13313</v>
      </c>
      <c r="S34" s="333">
        <v>13164</v>
      </c>
      <c r="T34" s="333">
        <v>13623</v>
      </c>
      <c r="U34" s="276">
        <v>13291</v>
      </c>
    </row>
    <row r="35" spans="3:21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5">
        <v>9588</v>
      </c>
      <c r="P35" s="335">
        <v>8523</v>
      </c>
      <c r="Q35" s="335">
        <v>7592</v>
      </c>
      <c r="R35" s="335">
        <v>7192</v>
      </c>
      <c r="S35" s="335">
        <v>7327</v>
      </c>
      <c r="T35" s="335">
        <v>7568</v>
      </c>
      <c r="U35" s="278">
        <v>7377</v>
      </c>
    </row>
    <row r="36" spans="3:21" ht="13.5" thickBot="1">
      <c r="C36" s="26"/>
      <c r="D36" s="45"/>
      <c r="E36" s="467"/>
      <c r="F36" s="64" t="s">
        <v>194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7">
        <v>6481</v>
      </c>
      <c r="P36" s="337">
        <v>6346</v>
      </c>
      <c r="Q36" s="337">
        <v>6073</v>
      </c>
      <c r="R36" s="337">
        <v>6121</v>
      </c>
      <c r="S36" s="337">
        <v>5837</v>
      </c>
      <c r="T36" s="337">
        <v>6055</v>
      </c>
      <c r="U36" s="282">
        <v>5914</v>
      </c>
    </row>
    <row r="37" spans="3:21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3">
        <v>14060</v>
      </c>
      <c r="P37" s="333">
        <v>13096</v>
      </c>
      <c r="Q37" s="333">
        <v>12215</v>
      </c>
      <c r="R37" s="333">
        <v>11799</v>
      </c>
      <c r="S37" s="333">
        <v>11615</v>
      </c>
      <c r="T37" s="333">
        <v>11910</v>
      </c>
      <c r="U37" s="276">
        <v>11524</v>
      </c>
    </row>
    <row r="38" spans="3:21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5">
        <v>8431</v>
      </c>
      <c r="P38" s="335">
        <v>7589</v>
      </c>
      <c r="Q38" s="335">
        <v>6900</v>
      </c>
      <c r="R38" s="335">
        <v>6554</v>
      </c>
      <c r="S38" s="335">
        <v>6600</v>
      </c>
      <c r="T38" s="335">
        <v>6812</v>
      </c>
      <c r="U38" s="278">
        <v>6608</v>
      </c>
    </row>
    <row r="39" spans="3:21" ht="13.5" thickBot="1">
      <c r="C39" s="26"/>
      <c r="D39" s="45"/>
      <c r="E39" s="467"/>
      <c r="F39" s="64" t="s">
        <v>194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7">
        <v>5629</v>
      </c>
      <c r="P39" s="337">
        <v>5467</v>
      </c>
      <c r="Q39" s="337">
        <v>5278</v>
      </c>
      <c r="R39" s="337">
        <v>5245</v>
      </c>
      <c r="S39" s="337">
        <v>4955</v>
      </c>
      <c r="T39" s="337">
        <v>5070</v>
      </c>
      <c r="U39" s="282">
        <v>4882</v>
      </c>
    </row>
    <row r="40" spans="3:21" ht="12.75">
      <c r="C40" s="26"/>
      <c r="D40" s="20"/>
      <c r="E40" s="101" t="s">
        <v>255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3">
        <v>1270</v>
      </c>
      <c r="P40" s="333">
        <v>1112</v>
      </c>
      <c r="Q40" s="333">
        <v>803</v>
      </c>
      <c r="R40" s="333">
        <v>824</v>
      </c>
      <c r="S40" s="333">
        <v>850</v>
      </c>
      <c r="T40" s="333">
        <v>956</v>
      </c>
      <c r="U40" s="276">
        <v>1020</v>
      </c>
    </row>
    <row r="41" spans="3:21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5">
        <v>778</v>
      </c>
      <c r="P41" s="335">
        <v>589</v>
      </c>
      <c r="Q41" s="335">
        <v>366</v>
      </c>
      <c r="R41" s="335">
        <v>339</v>
      </c>
      <c r="S41" s="335">
        <v>362</v>
      </c>
      <c r="T41" s="335">
        <v>412</v>
      </c>
      <c r="U41" s="278">
        <v>443</v>
      </c>
    </row>
    <row r="42" spans="3:21" ht="13.5" thickBot="1">
      <c r="C42" s="26"/>
      <c r="D42" s="45"/>
      <c r="E42" s="467"/>
      <c r="F42" s="64" t="s">
        <v>194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7">
        <v>492</v>
      </c>
      <c r="P42" s="337">
        <v>523</v>
      </c>
      <c r="Q42" s="337">
        <v>437</v>
      </c>
      <c r="R42" s="337">
        <v>485</v>
      </c>
      <c r="S42" s="337">
        <v>488</v>
      </c>
      <c r="T42" s="337">
        <v>544</v>
      </c>
      <c r="U42" s="282">
        <v>577</v>
      </c>
    </row>
    <row r="43" spans="3:21" ht="12.75">
      <c r="C43" s="26"/>
      <c r="D43" s="20"/>
      <c r="E43" s="101" t="s">
        <v>154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3">
        <v>739</v>
      </c>
      <c r="P43" s="333">
        <v>661</v>
      </c>
      <c r="Q43" s="333">
        <v>647</v>
      </c>
      <c r="R43" s="333">
        <v>690</v>
      </c>
      <c r="S43" s="333">
        <v>699</v>
      </c>
      <c r="T43" s="333">
        <v>757</v>
      </c>
      <c r="U43" s="276">
        <v>747</v>
      </c>
    </row>
    <row r="44" spans="3:21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5">
        <v>379</v>
      </c>
      <c r="P44" s="335">
        <v>305</v>
      </c>
      <c r="Q44" s="335">
        <v>289</v>
      </c>
      <c r="R44" s="335">
        <v>299</v>
      </c>
      <c r="S44" s="335">
        <v>305</v>
      </c>
      <c r="T44" s="335">
        <v>316</v>
      </c>
      <c r="U44" s="278">
        <v>292</v>
      </c>
    </row>
    <row r="45" spans="3:21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7">
        <v>360</v>
      </c>
      <c r="P45" s="337">
        <v>356</v>
      </c>
      <c r="Q45" s="337">
        <v>358</v>
      </c>
      <c r="R45" s="337">
        <v>391</v>
      </c>
      <c r="S45" s="337">
        <v>394</v>
      </c>
      <c r="T45" s="337">
        <v>441</v>
      </c>
      <c r="U45" s="282">
        <v>455</v>
      </c>
    </row>
    <row r="46" spans="3:21" ht="13.5" thickBot="1">
      <c r="C46" s="26"/>
      <c r="D46" s="115" t="s">
        <v>140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</row>
    <row r="47" spans="3:21" ht="12.75">
      <c r="C47" s="26"/>
      <c r="D47" s="20"/>
      <c r="E47" s="101" t="s">
        <v>23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3">
        <v>15000</v>
      </c>
      <c r="P47" s="333">
        <v>14932</v>
      </c>
      <c r="Q47" s="333">
        <v>14484</v>
      </c>
      <c r="R47" s="333">
        <v>14704</v>
      </c>
      <c r="S47" s="333">
        <v>13666</v>
      </c>
      <c r="T47" s="333">
        <v>12539</v>
      </c>
      <c r="U47" s="276" t="s">
        <v>24</v>
      </c>
    </row>
    <row r="48" spans="3:21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5">
        <v>9220</v>
      </c>
      <c r="P48" s="335">
        <v>9084</v>
      </c>
      <c r="Q48" s="335">
        <v>8681</v>
      </c>
      <c r="R48" s="335">
        <v>8855</v>
      </c>
      <c r="S48" s="335">
        <v>7894</v>
      </c>
      <c r="T48" s="335">
        <v>7056</v>
      </c>
      <c r="U48" s="289" t="s">
        <v>24</v>
      </c>
    </row>
    <row r="49" spans="3:21" ht="13.5" thickBot="1">
      <c r="C49" s="26"/>
      <c r="D49" s="45"/>
      <c r="E49" s="467"/>
      <c r="F49" s="64" t="s">
        <v>194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7">
        <v>5780</v>
      </c>
      <c r="P49" s="337">
        <v>5848</v>
      </c>
      <c r="Q49" s="337">
        <v>5803</v>
      </c>
      <c r="R49" s="337">
        <v>5849</v>
      </c>
      <c r="S49" s="337">
        <v>5772</v>
      </c>
      <c r="T49" s="337">
        <v>5483</v>
      </c>
      <c r="U49" s="290" t="s">
        <v>24</v>
      </c>
    </row>
    <row r="50" spans="3:21" ht="12.75">
      <c r="C50" s="26"/>
      <c r="D50" s="20"/>
      <c r="E50" s="101" t="s">
        <v>148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3">
        <v>13283</v>
      </c>
      <c r="P50" s="333">
        <v>12987</v>
      </c>
      <c r="Q50" s="333">
        <v>12886</v>
      </c>
      <c r="R50" s="333">
        <v>12970</v>
      </c>
      <c r="S50" s="333">
        <v>12182</v>
      </c>
      <c r="T50" s="333">
        <v>11291</v>
      </c>
      <c r="U50" s="276" t="s">
        <v>24</v>
      </c>
    </row>
    <row r="51" spans="3:21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5">
        <v>8193</v>
      </c>
      <c r="P51" s="335">
        <v>7953</v>
      </c>
      <c r="Q51" s="335">
        <v>7805</v>
      </c>
      <c r="R51" s="335">
        <v>7858</v>
      </c>
      <c r="S51" s="335">
        <v>7154</v>
      </c>
      <c r="T51" s="335">
        <v>6443</v>
      </c>
      <c r="U51" s="289" t="s">
        <v>24</v>
      </c>
    </row>
    <row r="52" spans="3:21" ht="13.5" thickBot="1">
      <c r="C52" s="26"/>
      <c r="D52" s="45"/>
      <c r="E52" s="467"/>
      <c r="F52" s="64" t="s">
        <v>194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7">
        <v>5090</v>
      </c>
      <c r="P52" s="337">
        <v>5034</v>
      </c>
      <c r="Q52" s="337">
        <v>5081</v>
      </c>
      <c r="R52" s="337">
        <v>5112</v>
      </c>
      <c r="S52" s="337">
        <v>5028</v>
      </c>
      <c r="T52" s="337">
        <v>4825</v>
      </c>
      <c r="U52" s="290" t="s">
        <v>24</v>
      </c>
    </row>
    <row r="53" spans="3:21" ht="12.75">
      <c r="C53" s="26"/>
      <c r="D53" s="20"/>
      <c r="E53" s="101" t="s">
        <v>255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3">
        <v>1043</v>
      </c>
      <c r="P53" s="333">
        <v>1199</v>
      </c>
      <c r="Q53" s="333">
        <v>947</v>
      </c>
      <c r="R53" s="333">
        <v>1035</v>
      </c>
      <c r="S53" s="333">
        <v>855</v>
      </c>
      <c r="T53" s="333">
        <v>659</v>
      </c>
      <c r="U53" s="276" t="s">
        <v>24</v>
      </c>
    </row>
    <row r="54" spans="3:21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5">
        <v>656</v>
      </c>
      <c r="P54" s="335">
        <v>735</v>
      </c>
      <c r="Q54" s="335">
        <v>569</v>
      </c>
      <c r="R54" s="335">
        <v>634</v>
      </c>
      <c r="S54" s="335">
        <v>466</v>
      </c>
      <c r="T54" s="335">
        <v>341</v>
      </c>
      <c r="U54" s="289" t="s">
        <v>24</v>
      </c>
    </row>
    <row r="55" spans="3:21" ht="13.5" thickBot="1">
      <c r="C55" s="26"/>
      <c r="D55" s="45"/>
      <c r="E55" s="467"/>
      <c r="F55" s="64" t="s">
        <v>194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7">
        <v>387</v>
      </c>
      <c r="P55" s="337">
        <v>464</v>
      </c>
      <c r="Q55" s="337">
        <v>378</v>
      </c>
      <c r="R55" s="337">
        <v>401</v>
      </c>
      <c r="S55" s="337">
        <v>389</v>
      </c>
      <c r="T55" s="337">
        <v>318</v>
      </c>
      <c r="U55" s="290" t="s">
        <v>24</v>
      </c>
    </row>
    <row r="56" spans="3:21" ht="12.75">
      <c r="C56" s="26"/>
      <c r="D56" s="20"/>
      <c r="E56" s="101" t="s">
        <v>154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3">
        <v>674</v>
      </c>
      <c r="P56" s="333">
        <v>746</v>
      </c>
      <c r="Q56" s="333">
        <v>651</v>
      </c>
      <c r="R56" s="333">
        <v>699</v>
      </c>
      <c r="S56" s="333">
        <v>629</v>
      </c>
      <c r="T56" s="333">
        <v>589</v>
      </c>
      <c r="U56" s="276" t="s">
        <v>24</v>
      </c>
    </row>
    <row r="57" spans="3:21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5">
        <v>371</v>
      </c>
      <c r="P57" s="335">
        <v>396</v>
      </c>
      <c r="Q57" s="335">
        <v>307</v>
      </c>
      <c r="R57" s="335">
        <v>363</v>
      </c>
      <c r="S57" s="335">
        <v>274</v>
      </c>
      <c r="T57" s="335">
        <v>249</v>
      </c>
      <c r="U57" s="289" t="s">
        <v>24</v>
      </c>
    </row>
    <row r="58" spans="3:21" ht="13.5" thickBot="1">
      <c r="C58" s="26"/>
      <c r="D58" s="45"/>
      <c r="E58" s="467"/>
      <c r="F58" s="64" t="s">
        <v>194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7">
        <v>303</v>
      </c>
      <c r="P58" s="337">
        <v>350</v>
      </c>
      <c r="Q58" s="337">
        <v>344</v>
      </c>
      <c r="R58" s="337">
        <v>336</v>
      </c>
      <c r="S58" s="337">
        <v>355</v>
      </c>
      <c r="T58" s="337">
        <v>340</v>
      </c>
      <c r="U58" s="290" t="s">
        <v>24</v>
      </c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D7:I11"/>
    <mergeCell ref="S7:S10"/>
    <mergeCell ref="N7:N10"/>
    <mergeCell ref="E19:E22"/>
    <mergeCell ref="F21:F22"/>
    <mergeCell ref="E14:E17"/>
    <mergeCell ref="F16:F17"/>
    <mergeCell ref="F31:F32"/>
    <mergeCell ref="E35:E36"/>
    <mergeCell ref="E24:E27"/>
    <mergeCell ref="F26:F27"/>
    <mergeCell ref="E29:E32"/>
    <mergeCell ref="E38:E39"/>
    <mergeCell ref="E54:E55"/>
    <mergeCell ref="E57:E58"/>
    <mergeCell ref="E41:E42"/>
    <mergeCell ref="E44:E45"/>
    <mergeCell ref="E48:E49"/>
    <mergeCell ref="E51:E52"/>
    <mergeCell ref="U7:U10"/>
    <mergeCell ref="J7:J10"/>
    <mergeCell ref="K7:K10"/>
    <mergeCell ref="L7:L10"/>
    <mergeCell ref="M7:M10"/>
    <mergeCell ref="O7:O10"/>
    <mergeCell ref="P7:P10"/>
    <mergeCell ref="Q7:Q10"/>
    <mergeCell ref="T7:T10"/>
    <mergeCell ref="R7:R10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U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259</v>
      </c>
      <c r="E4" s="75"/>
      <c r="F4" s="75"/>
      <c r="G4" s="75"/>
      <c r="H4" s="21" t="s">
        <v>167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3">
        <v>145044</v>
      </c>
      <c r="P13" s="333">
        <v>142902</v>
      </c>
      <c r="Q13" s="333">
        <v>138157</v>
      </c>
      <c r="R13" s="333">
        <v>134342</v>
      </c>
      <c r="S13" s="333">
        <v>130385</v>
      </c>
      <c r="T13" s="333">
        <v>128000</v>
      </c>
      <c r="U13" s="276">
        <v>127205</v>
      </c>
    </row>
    <row r="14" spans="3:21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4">
        <v>59330</v>
      </c>
      <c r="P14" s="334">
        <v>57767</v>
      </c>
      <c r="Q14" s="334">
        <v>54342</v>
      </c>
      <c r="R14" s="334">
        <v>51417</v>
      </c>
      <c r="S14" s="334">
        <v>48741</v>
      </c>
      <c r="T14" s="334">
        <v>47207</v>
      </c>
      <c r="U14" s="288">
        <v>46677</v>
      </c>
    </row>
    <row r="15" spans="3:21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</row>
    <row r="16" spans="3:21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336">
        <v>40419</v>
      </c>
      <c r="U16" s="280">
        <v>40409</v>
      </c>
    </row>
    <row r="17" spans="3:21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337">
        <v>40374</v>
      </c>
      <c r="U17" s="282">
        <v>40119</v>
      </c>
    </row>
    <row r="18" spans="3:21" ht="12.75">
      <c r="C18" s="26"/>
      <c r="D18" s="20"/>
      <c r="E18" s="101" t="s">
        <v>148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3">
        <v>126411</v>
      </c>
      <c r="P18" s="333">
        <v>124595</v>
      </c>
      <c r="Q18" s="333">
        <v>121377</v>
      </c>
      <c r="R18" s="333">
        <v>118177</v>
      </c>
      <c r="S18" s="333">
        <v>114668</v>
      </c>
      <c r="T18" s="333">
        <v>112173</v>
      </c>
      <c r="U18" s="276">
        <v>110753</v>
      </c>
    </row>
    <row r="19" spans="3:21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4">
        <v>52499</v>
      </c>
      <c r="P19" s="334">
        <v>51253</v>
      </c>
      <c r="Q19" s="334">
        <v>48853</v>
      </c>
      <c r="R19" s="334">
        <v>46507</v>
      </c>
      <c r="S19" s="334">
        <v>44325</v>
      </c>
      <c r="T19" s="334">
        <v>42890</v>
      </c>
      <c r="U19" s="288">
        <v>42282</v>
      </c>
    </row>
    <row r="20" spans="3:21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</row>
    <row r="21" spans="3:21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336">
        <v>34079</v>
      </c>
      <c r="U21" s="280">
        <v>33735</v>
      </c>
    </row>
    <row r="22" spans="3:21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337">
        <v>35204</v>
      </c>
      <c r="U22" s="282">
        <v>34736</v>
      </c>
    </row>
    <row r="23" spans="3:21" ht="12.75">
      <c r="C23" s="26"/>
      <c r="D23" s="33"/>
      <c r="E23" s="101" t="s">
        <v>255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3">
        <v>11715</v>
      </c>
      <c r="P23" s="333">
        <v>11435</v>
      </c>
      <c r="Q23" s="333">
        <v>10079</v>
      </c>
      <c r="R23" s="333">
        <v>9464</v>
      </c>
      <c r="S23" s="333">
        <v>9107</v>
      </c>
      <c r="T23" s="333">
        <v>9057</v>
      </c>
      <c r="U23" s="276">
        <v>9495</v>
      </c>
    </row>
    <row r="24" spans="3:21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4">
        <v>4684</v>
      </c>
      <c r="P24" s="334">
        <v>4466</v>
      </c>
      <c r="Q24" s="334">
        <v>3611</v>
      </c>
      <c r="R24" s="334">
        <v>3088</v>
      </c>
      <c r="S24" s="334">
        <v>2735</v>
      </c>
      <c r="T24" s="334">
        <v>2579</v>
      </c>
      <c r="U24" s="288">
        <v>2580</v>
      </c>
    </row>
    <row r="25" spans="3:21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</row>
    <row r="26" spans="3:21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336">
        <v>3668</v>
      </c>
      <c r="U26" s="280">
        <v>3908</v>
      </c>
    </row>
    <row r="27" spans="3:21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337">
        <v>2810</v>
      </c>
      <c r="U27" s="282">
        <v>3007</v>
      </c>
    </row>
    <row r="28" spans="3:21" ht="12.75">
      <c r="C28" s="26"/>
      <c r="D28" s="33"/>
      <c r="E28" s="101" t="s">
        <v>154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3">
        <v>6918</v>
      </c>
      <c r="P28" s="333">
        <v>6872</v>
      </c>
      <c r="Q28" s="333">
        <v>6701</v>
      </c>
      <c r="R28" s="333">
        <v>6701</v>
      </c>
      <c r="S28" s="333">
        <v>6610</v>
      </c>
      <c r="T28" s="333">
        <v>6770</v>
      </c>
      <c r="U28" s="276">
        <v>6957</v>
      </c>
    </row>
    <row r="29" spans="3:21" ht="12.75" customHeight="1">
      <c r="C29" s="26"/>
      <c r="D29" s="39"/>
      <c r="E29" s="462" t="s">
        <v>25</v>
      </c>
      <c r="F29" s="58" t="s">
        <v>192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4">
        <v>2147</v>
      </c>
      <c r="P29" s="334">
        <v>2048</v>
      </c>
      <c r="Q29" s="334">
        <v>1878</v>
      </c>
      <c r="R29" s="334">
        <v>1822</v>
      </c>
      <c r="S29" s="334">
        <v>1681</v>
      </c>
      <c r="T29" s="334">
        <v>1738</v>
      </c>
      <c r="U29" s="288">
        <v>1815</v>
      </c>
    </row>
    <row r="30" spans="3:21" ht="12.75">
      <c r="C30" s="26"/>
      <c r="D30" s="45"/>
      <c r="E30" s="507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</row>
    <row r="31" spans="3:21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336">
        <v>2672</v>
      </c>
      <c r="U31" s="280">
        <v>2766</v>
      </c>
    </row>
    <row r="32" spans="3:21" ht="13.5" thickBot="1">
      <c r="C32" s="26"/>
      <c r="D32" s="45"/>
      <c r="E32" s="507"/>
      <c r="F32" s="46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337">
        <v>2360</v>
      </c>
      <c r="U32" s="282">
        <v>2376</v>
      </c>
    </row>
    <row r="33" spans="3:21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</row>
    <row r="34" spans="3:21" ht="12.75">
      <c r="C34" s="26"/>
      <c r="D34" s="20"/>
      <c r="E34" s="101" t="s">
        <v>23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3">
        <v>26258</v>
      </c>
      <c r="P34" s="333">
        <v>25035</v>
      </c>
      <c r="Q34" s="333">
        <v>23519</v>
      </c>
      <c r="R34" s="333">
        <v>23138</v>
      </c>
      <c r="S34" s="333">
        <v>22811</v>
      </c>
      <c r="T34" s="333">
        <v>23141</v>
      </c>
      <c r="U34" s="276">
        <v>22935</v>
      </c>
    </row>
    <row r="35" spans="3:21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5">
        <v>14688</v>
      </c>
      <c r="P35" s="335">
        <v>13472</v>
      </c>
      <c r="Q35" s="335">
        <v>12262</v>
      </c>
      <c r="R35" s="335">
        <v>11740</v>
      </c>
      <c r="S35" s="335">
        <v>11713</v>
      </c>
      <c r="T35" s="335">
        <v>11877</v>
      </c>
      <c r="U35" s="278">
        <v>11745</v>
      </c>
    </row>
    <row r="36" spans="3:21" ht="13.5" thickBot="1">
      <c r="C36" s="26"/>
      <c r="D36" s="45"/>
      <c r="E36" s="467"/>
      <c r="F36" s="64" t="s">
        <v>194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337">
        <v>11264</v>
      </c>
      <c r="U36" s="282">
        <v>11190</v>
      </c>
    </row>
    <row r="37" spans="3:21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3">
        <v>22994</v>
      </c>
      <c r="P37" s="333">
        <v>22101</v>
      </c>
      <c r="Q37" s="333">
        <v>20973</v>
      </c>
      <c r="R37" s="333">
        <v>20476</v>
      </c>
      <c r="S37" s="333">
        <v>20046</v>
      </c>
      <c r="T37" s="333">
        <v>20149</v>
      </c>
      <c r="U37" s="276">
        <v>19887</v>
      </c>
    </row>
    <row r="38" spans="3:21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5">
        <v>13005</v>
      </c>
      <c r="P38" s="335">
        <v>12176</v>
      </c>
      <c r="Q38" s="335">
        <v>11248</v>
      </c>
      <c r="R38" s="335">
        <v>10727</v>
      </c>
      <c r="S38" s="335">
        <v>10687</v>
      </c>
      <c r="T38" s="335">
        <v>10767</v>
      </c>
      <c r="U38" s="278">
        <v>10637</v>
      </c>
    </row>
    <row r="39" spans="3:21" ht="13.5" thickBot="1">
      <c r="C39" s="26"/>
      <c r="D39" s="45"/>
      <c r="E39" s="467"/>
      <c r="F39" s="64" t="s">
        <v>194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337">
        <v>9382</v>
      </c>
      <c r="U39" s="282">
        <v>9250</v>
      </c>
    </row>
    <row r="40" spans="3:21" ht="12.75">
      <c r="C40" s="26"/>
      <c r="D40" s="20"/>
      <c r="E40" s="101" t="s">
        <v>255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3">
        <v>2078</v>
      </c>
      <c r="P40" s="333">
        <v>1859</v>
      </c>
      <c r="Q40" s="333">
        <v>1446</v>
      </c>
      <c r="R40" s="333">
        <v>1522</v>
      </c>
      <c r="S40" s="333">
        <v>1587</v>
      </c>
      <c r="T40" s="333">
        <v>1786</v>
      </c>
      <c r="U40" s="276">
        <v>1803</v>
      </c>
    </row>
    <row r="41" spans="3:21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5">
        <v>1136</v>
      </c>
      <c r="P41" s="335">
        <v>873</v>
      </c>
      <c r="Q41" s="335">
        <v>575</v>
      </c>
      <c r="R41" s="335">
        <v>571</v>
      </c>
      <c r="S41" s="335">
        <v>572</v>
      </c>
      <c r="T41" s="335">
        <v>643</v>
      </c>
      <c r="U41" s="278">
        <v>634</v>
      </c>
    </row>
    <row r="42" spans="3:21" ht="13.5" thickBot="1">
      <c r="C42" s="26"/>
      <c r="D42" s="45"/>
      <c r="E42" s="467"/>
      <c r="F42" s="64" t="s">
        <v>194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337">
        <v>1143</v>
      </c>
      <c r="U42" s="282">
        <v>1169</v>
      </c>
    </row>
    <row r="43" spans="3:21" ht="12.75">
      <c r="C43" s="26"/>
      <c r="D43" s="20"/>
      <c r="E43" s="101" t="s">
        <v>154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3">
        <v>1186</v>
      </c>
      <c r="P43" s="333">
        <v>1075</v>
      </c>
      <c r="Q43" s="333">
        <v>1100</v>
      </c>
      <c r="R43" s="333">
        <v>1140</v>
      </c>
      <c r="S43" s="333">
        <v>1178</v>
      </c>
      <c r="T43" s="333">
        <v>1206</v>
      </c>
      <c r="U43" s="276">
        <v>1245</v>
      </c>
    </row>
    <row r="44" spans="3:21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5">
        <v>547</v>
      </c>
      <c r="P44" s="335">
        <v>423</v>
      </c>
      <c r="Q44" s="335">
        <v>439</v>
      </c>
      <c r="R44" s="335">
        <v>442</v>
      </c>
      <c r="S44" s="335">
        <v>454</v>
      </c>
      <c r="T44" s="335">
        <v>467</v>
      </c>
      <c r="U44" s="278">
        <v>474</v>
      </c>
    </row>
    <row r="45" spans="3:21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337">
        <v>739</v>
      </c>
      <c r="U45" s="282">
        <v>771</v>
      </c>
    </row>
    <row r="46" spans="3:21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</row>
    <row r="47" spans="3:21" ht="12.75">
      <c r="C47" s="26"/>
      <c r="D47" s="20"/>
      <c r="E47" s="101" t="s">
        <v>23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3">
        <v>24499</v>
      </c>
      <c r="P47" s="333">
        <v>24198</v>
      </c>
      <c r="Q47" s="333">
        <v>23862</v>
      </c>
      <c r="R47" s="333">
        <v>23805</v>
      </c>
      <c r="S47" s="333">
        <v>22686</v>
      </c>
      <c r="T47" s="333">
        <v>21138</v>
      </c>
      <c r="U47" s="276" t="s">
        <v>24</v>
      </c>
    </row>
    <row r="48" spans="3:21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5">
        <v>14145</v>
      </c>
      <c r="P48" s="335">
        <v>14007</v>
      </c>
      <c r="Q48" s="335">
        <v>13560</v>
      </c>
      <c r="R48" s="335">
        <v>13529</v>
      </c>
      <c r="S48" s="335">
        <v>12474</v>
      </c>
      <c r="T48" s="335">
        <v>11463</v>
      </c>
      <c r="U48" s="289" t="s">
        <v>24</v>
      </c>
    </row>
    <row r="49" spans="3:21" ht="13.5" thickBot="1">
      <c r="C49" s="26"/>
      <c r="D49" s="45"/>
      <c r="E49" s="467"/>
      <c r="F49" s="64" t="s">
        <v>194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337">
        <v>9675</v>
      </c>
      <c r="U49" s="290" t="s">
        <v>24</v>
      </c>
    </row>
    <row r="50" spans="3:21" ht="12.75">
      <c r="C50" s="26"/>
      <c r="D50" s="20"/>
      <c r="E50" s="101" t="s">
        <v>148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3">
        <v>21627</v>
      </c>
      <c r="P50" s="333">
        <v>21084</v>
      </c>
      <c r="Q50" s="333">
        <v>21169</v>
      </c>
      <c r="R50" s="333">
        <v>20992</v>
      </c>
      <c r="S50" s="333">
        <v>20212</v>
      </c>
      <c r="T50" s="333">
        <v>19044</v>
      </c>
      <c r="U50" s="276" t="s">
        <v>24</v>
      </c>
    </row>
    <row r="51" spans="3:21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5">
        <v>12599</v>
      </c>
      <c r="P51" s="335">
        <v>12302</v>
      </c>
      <c r="Q51" s="335">
        <v>12204</v>
      </c>
      <c r="R51" s="335">
        <v>12069</v>
      </c>
      <c r="S51" s="335">
        <v>11380</v>
      </c>
      <c r="T51" s="335">
        <v>10546</v>
      </c>
      <c r="U51" s="289" t="s">
        <v>24</v>
      </c>
    </row>
    <row r="52" spans="3:21" ht="13.5" thickBot="1">
      <c r="C52" s="26"/>
      <c r="D52" s="45"/>
      <c r="E52" s="467"/>
      <c r="F52" s="64" t="s">
        <v>194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337">
        <v>8498</v>
      </c>
      <c r="U52" s="290" t="s">
        <v>24</v>
      </c>
    </row>
    <row r="53" spans="3:21" ht="12.75">
      <c r="C53" s="26"/>
      <c r="D53" s="20"/>
      <c r="E53" s="101" t="s">
        <v>255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3">
        <v>1843</v>
      </c>
      <c r="P53" s="333">
        <v>1984</v>
      </c>
      <c r="Q53" s="333">
        <v>1699</v>
      </c>
      <c r="R53" s="333">
        <v>1714</v>
      </c>
      <c r="S53" s="333">
        <v>1529</v>
      </c>
      <c r="T53" s="333">
        <v>1145</v>
      </c>
      <c r="U53" s="276" t="s">
        <v>24</v>
      </c>
    </row>
    <row r="54" spans="3:21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5">
        <v>1046</v>
      </c>
      <c r="P54" s="335">
        <v>1140</v>
      </c>
      <c r="Q54" s="335">
        <v>936</v>
      </c>
      <c r="R54" s="335">
        <v>948</v>
      </c>
      <c r="S54" s="335">
        <v>725</v>
      </c>
      <c r="T54" s="335">
        <v>534</v>
      </c>
      <c r="U54" s="289" t="s">
        <v>24</v>
      </c>
    </row>
    <row r="55" spans="3:21" ht="13.5" thickBot="1">
      <c r="C55" s="26"/>
      <c r="D55" s="45"/>
      <c r="E55" s="467"/>
      <c r="F55" s="64" t="s">
        <v>194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337">
        <v>611</v>
      </c>
      <c r="U55" s="290" t="s">
        <v>24</v>
      </c>
    </row>
    <row r="56" spans="3:21" ht="12.75">
      <c r="C56" s="26"/>
      <c r="D56" s="20"/>
      <c r="E56" s="101" t="s">
        <v>154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3">
        <v>1029</v>
      </c>
      <c r="P56" s="333">
        <v>1130</v>
      </c>
      <c r="Q56" s="333">
        <v>994</v>
      </c>
      <c r="R56" s="333">
        <v>1099</v>
      </c>
      <c r="S56" s="333">
        <v>945</v>
      </c>
      <c r="T56" s="333">
        <v>949</v>
      </c>
      <c r="U56" s="276" t="s">
        <v>24</v>
      </c>
    </row>
    <row r="57" spans="3:21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5">
        <v>500</v>
      </c>
      <c r="P57" s="335">
        <v>565</v>
      </c>
      <c r="Q57" s="335">
        <v>420</v>
      </c>
      <c r="R57" s="335">
        <v>512</v>
      </c>
      <c r="S57" s="335">
        <v>369</v>
      </c>
      <c r="T57" s="335">
        <v>383</v>
      </c>
      <c r="U57" s="289" t="s">
        <v>24</v>
      </c>
    </row>
    <row r="58" spans="3:21" ht="13.5" thickBot="1">
      <c r="C58" s="26"/>
      <c r="D58" s="45"/>
      <c r="E58" s="467"/>
      <c r="F58" s="64" t="s">
        <v>194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337">
        <v>566</v>
      </c>
      <c r="U58" s="290" t="s">
        <v>24</v>
      </c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38:E39"/>
    <mergeCell ref="E54:E55"/>
    <mergeCell ref="E57:E58"/>
    <mergeCell ref="E41:E42"/>
    <mergeCell ref="E44:E45"/>
    <mergeCell ref="E48:E49"/>
    <mergeCell ref="E51:E52"/>
    <mergeCell ref="E29:E32"/>
    <mergeCell ref="F31:F32"/>
    <mergeCell ref="E35:E36"/>
    <mergeCell ref="E24:E27"/>
    <mergeCell ref="F26:F27"/>
    <mergeCell ref="N7:N10"/>
    <mergeCell ref="D7:I11"/>
    <mergeCell ref="E19:E22"/>
    <mergeCell ref="F21:F22"/>
    <mergeCell ref="E14:E17"/>
    <mergeCell ref="F16:F17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2015-05-13T07:22:45Z</dcterms:modified>
  <cp:category/>
  <cp:version/>
  <cp:contentType/>
  <cp:contentStatus/>
</cp:coreProperties>
</file>