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4770" windowHeight="5190" tabRatio="602" activeTab="0"/>
  </bookViews>
  <sheets>
    <sheet name="Tabulka 1a" sheetId="1" r:id="rId1"/>
    <sheet name="Tabulka 1b " sheetId="2" r:id="rId2"/>
    <sheet name="Tabulka 2a " sheetId="3" r:id="rId3"/>
    <sheet name="Tabulka 2b" sheetId="4" r:id="rId4"/>
    <sheet name="Tabulka 2 c" sheetId="5" r:id="rId5"/>
    <sheet name="Tabulka 3" sheetId="6" r:id="rId6"/>
    <sheet name="Tabulka 4" sheetId="7" r:id="rId7"/>
  </sheets>
  <definedNames>
    <definedName name="_xlnm.Print_Area" localSheetId="2">'Tabulka 2a '!$A$1:$N$552</definedName>
    <definedName name="_xlnm.Print_Area" localSheetId="5">'Tabulka 3'!$A$2:$O$42</definedName>
  </definedNames>
  <calcPr fullCalcOnLoad="1"/>
</workbook>
</file>

<file path=xl/sharedStrings.xml><?xml version="1.0" encoding="utf-8"?>
<sst xmlns="http://schemas.openxmlformats.org/spreadsheetml/2006/main" count="1186" uniqueCount="318">
  <si>
    <t>(v tis. Kč)</t>
  </si>
  <si>
    <t>Tabulka 1b</t>
  </si>
  <si>
    <t>kód SP</t>
  </si>
  <si>
    <t>název SP</t>
  </si>
  <si>
    <t>koef.</t>
  </si>
  <si>
    <t>Analytická chemie</t>
  </si>
  <si>
    <t>Anorganická chemie</t>
  </si>
  <si>
    <t>Antropologie</t>
  </si>
  <si>
    <t>Aplikace přírodních věd</t>
  </si>
  <si>
    <t>ČVUT</t>
  </si>
  <si>
    <t>Aplikovaná fyzika</t>
  </si>
  <si>
    <t>Aplikovaná geologie</t>
  </si>
  <si>
    <t>Aplikovaná informatika</t>
  </si>
  <si>
    <t>Aplikovaná matematika</t>
  </si>
  <si>
    <t>Aplikované vědy a informatika</t>
  </si>
  <si>
    <t>Aplikované vědy v inženýrství</t>
  </si>
  <si>
    <t>Architektura a urbanismus</t>
  </si>
  <si>
    <t>Biofyzika</t>
  </si>
  <si>
    <t>Biochemie</t>
  </si>
  <si>
    <t>Biochemie a biotechnologie</t>
  </si>
  <si>
    <t>Biologie</t>
  </si>
  <si>
    <t>Biomedicínské inženýrství - bionika</t>
  </si>
  <si>
    <t>Botanika</t>
  </si>
  <si>
    <t>Demografie</t>
  </si>
  <si>
    <t>Dopravní inženýrství a spoje</t>
  </si>
  <si>
    <t>Dopravní technologie a spoje</t>
  </si>
  <si>
    <t>Dramatická umění</t>
  </si>
  <si>
    <t>Dřevařské inženýrství</t>
  </si>
  <si>
    <t>Ekologie</t>
  </si>
  <si>
    <t>Ekologie a ochrana prostředí</t>
  </si>
  <si>
    <t>Ekonomické teorie</t>
  </si>
  <si>
    <t>Ekonomika a management</t>
  </si>
  <si>
    <t>Ekonomika a řízení zdravotnictví</t>
  </si>
  <si>
    <t>Elektrotechnika a informatika</t>
  </si>
  <si>
    <t>Farmacie</t>
  </si>
  <si>
    <t>Filmové, televizní a fotografické umění a nová média</t>
  </si>
  <si>
    <t>Filologie</t>
  </si>
  <si>
    <t>Filozofie</t>
  </si>
  <si>
    <t>Fytotechnika</t>
  </si>
  <si>
    <t>Fyzika</t>
  </si>
  <si>
    <t>Fyzikální a materiálové inženýrství</t>
  </si>
  <si>
    <t>Fyzikální chemie</t>
  </si>
  <si>
    <t>Fyziologie a imunologie</t>
  </si>
  <si>
    <t>Genetika</t>
  </si>
  <si>
    <t>Geodézie a kartografie</t>
  </si>
  <si>
    <t>Geografie</t>
  </si>
  <si>
    <t>Geologie</t>
  </si>
  <si>
    <t>Geomatika</t>
  </si>
  <si>
    <t>Historické vědy</t>
  </si>
  <si>
    <t>Hornictví a geologie</t>
  </si>
  <si>
    <t>Hospodářská politika a správa</t>
  </si>
  <si>
    <t>Hudební umění</t>
  </si>
  <si>
    <t>Humanitní studia</t>
  </si>
  <si>
    <t>Chemické a procesní inženýrství</t>
  </si>
  <si>
    <t>Chemie</t>
  </si>
  <si>
    <t>OU</t>
  </si>
  <si>
    <t>Chemie a chemické technologie</t>
  </si>
  <si>
    <t>Chemie a technická chemie</t>
  </si>
  <si>
    <t>Chemie a technologie materiálů</t>
  </si>
  <si>
    <t>Chemie a technologie ochrany životního prostředí</t>
  </si>
  <si>
    <t>Chemie a technologie paliv a prostředí</t>
  </si>
  <si>
    <t>Chemie a technologie potravin</t>
  </si>
  <si>
    <t>Informační studia a knihovnictví</t>
  </si>
  <si>
    <t>Informatika</t>
  </si>
  <si>
    <t>Inženýrská ekologie</t>
  </si>
  <si>
    <t>Inženýrská informatika</t>
  </si>
  <si>
    <t>Jaderná chemie</t>
  </si>
  <si>
    <t>Kartografie</t>
  </si>
  <si>
    <t>Kinantropologie</t>
  </si>
  <si>
    <t>Krajinné inženýrství</t>
  </si>
  <si>
    <t>Kvantitativní metody v ekonomice</t>
  </si>
  <si>
    <t>Kybernetika a řídicí technika</t>
  </si>
  <si>
    <t>Lesní inženýrství</t>
  </si>
  <si>
    <t>Lesnictví</t>
  </si>
  <si>
    <t>Makromolekulární chemie</t>
  </si>
  <si>
    <t>Matematika</t>
  </si>
  <si>
    <t>Materiálové vědy</t>
  </si>
  <si>
    <t>Mediální a komunikační studia</t>
  </si>
  <si>
    <t>Metalurgická technologie</t>
  </si>
  <si>
    <t>Metalurgické inženýrství</t>
  </si>
  <si>
    <t>Metalurgie</t>
  </si>
  <si>
    <t>Mezinárodní ekonomické vztahy</t>
  </si>
  <si>
    <t>Mezinárodní teritoriální studia</t>
  </si>
  <si>
    <t>Mikrobiologie</t>
  </si>
  <si>
    <t>Molekulární a buněčná biologie</t>
  </si>
  <si>
    <t>Nerostné suroviny</t>
  </si>
  <si>
    <t>Obecná teorie a dějiny umění a kultury</t>
  </si>
  <si>
    <t>Organická chemie</t>
  </si>
  <si>
    <t>Ošetřovatelství</t>
  </si>
  <si>
    <t>Pedagogika</t>
  </si>
  <si>
    <t>Politologie</t>
  </si>
  <si>
    <t>Polygrafie</t>
  </si>
  <si>
    <t>Pozemní stavby a architektura</t>
  </si>
  <si>
    <t>Požární ochrana a průmyslová bezpečnost</t>
  </si>
  <si>
    <t>Právní specializace</t>
  </si>
  <si>
    <t>Právo a právní věda</t>
  </si>
  <si>
    <t>Procesní inženýrství</t>
  </si>
  <si>
    <t>Předškolní a mimoškolní pedagogika</t>
  </si>
  <si>
    <t>Psychologie</t>
  </si>
  <si>
    <t>Rehabilitace</t>
  </si>
  <si>
    <t>Sociální péče</t>
  </si>
  <si>
    <t>Sociální politika a sociální práce</t>
  </si>
  <si>
    <t>Sociologie</t>
  </si>
  <si>
    <t>Soudní inženýrství</t>
  </si>
  <si>
    <t>Specializace v pedagogice</t>
  </si>
  <si>
    <t>Specializace ve zdravotnictví</t>
  </si>
  <si>
    <t>Speciální chemicko-biologické obory</t>
  </si>
  <si>
    <t>Speciální pedagogika</t>
  </si>
  <si>
    <t>Spotřební chemie</t>
  </si>
  <si>
    <t>Stavební inženýrství</t>
  </si>
  <si>
    <t>Stavebnictví</t>
  </si>
  <si>
    <t>Stomatologie</t>
  </si>
  <si>
    <t>Stroje a zařízení</t>
  </si>
  <si>
    <t>Strojírenská technologie</t>
  </si>
  <si>
    <t>Strojírenství</t>
  </si>
  <si>
    <t>Strojírenství se zaměřením na ekonomiku a řízení</t>
  </si>
  <si>
    <t xml:space="preserve">UJEP </t>
  </si>
  <si>
    <t>Strojní inženýrství</t>
  </si>
  <si>
    <t>Systémové inženýrství a informatika</t>
  </si>
  <si>
    <t>Taneční umění</t>
  </si>
  <si>
    <t>Technika a technologie v dopravě a spojích</t>
  </si>
  <si>
    <t>Tělesná výchova a sport</t>
  </si>
  <si>
    <t>Teologie</t>
  </si>
  <si>
    <t>Teoretické právní vědy</t>
  </si>
  <si>
    <t>Teorie a dějiny divadla, filmu a masmédií</t>
  </si>
  <si>
    <t>Teorie a dějiny hudebního umění</t>
  </si>
  <si>
    <t>Teorie a dějiny literatury</t>
  </si>
  <si>
    <t>Teorie a dějiny výtvarných umění</t>
  </si>
  <si>
    <t>Textil</t>
  </si>
  <si>
    <t>Textilní inženýrství</t>
  </si>
  <si>
    <t>Učitelství pro střední školy</t>
  </si>
  <si>
    <t>Učitelství pro základní školy</t>
  </si>
  <si>
    <t>Veterinární hygiena a ekologie</t>
  </si>
  <si>
    <t>Veterinární lékařství</t>
  </si>
  <si>
    <t>Všeobecné lékařství</t>
  </si>
  <si>
    <t>Vychovatelství</t>
  </si>
  <si>
    <t>Výtvarná umění</t>
  </si>
  <si>
    <t>Zahradní a krajinářská architektura</t>
  </si>
  <si>
    <t>Zahradnické inženýrství</t>
  </si>
  <si>
    <t>Zahradnictví</t>
  </si>
  <si>
    <t>Zdravotnická bioanalytika</t>
  </si>
  <si>
    <t>Zemědělská specializace</t>
  </si>
  <si>
    <t>Zemědělské inženýrství</t>
  </si>
  <si>
    <t>Zemědělství</t>
  </si>
  <si>
    <t>Zoologie</t>
  </si>
  <si>
    <t>Zootechnika</t>
  </si>
  <si>
    <t>UK</t>
  </si>
  <si>
    <t>počet studentů k 31.10.</t>
  </si>
  <si>
    <t>nově přijatí</t>
  </si>
  <si>
    <t>k 31.10.</t>
  </si>
  <si>
    <t>pokračují</t>
  </si>
  <si>
    <t>studentů</t>
  </si>
  <si>
    <t>zvláštní</t>
  </si>
  <si>
    <t>ostatní</t>
  </si>
  <si>
    <t>celkem</t>
  </si>
  <si>
    <t>MU</t>
  </si>
  <si>
    <t>UP</t>
  </si>
  <si>
    <t>JU</t>
  </si>
  <si>
    <t>ZU</t>
  </si>
  <si>
    <t>UJEP</t>
  </si>
  <si>
    <t>SU</t>
  </si>
  <si>
    <t>VFU</t>
  </si>
  <si>
    <t>VŠP</t>
  </si>
  <si>
    <t>VŠE</t>
  </si>
  <si>
    <t>VUT</t>
  </si>
  <si>
    <t>VŠCHT</t>
  </si>
  <si>
    <t>UPAR</t>
  </si>
  <si>
    <t>TUO</t>
  </si>
  <si>
    <t>TUL</t>
  </si>
  <si>
    <t>ČZU</t>
  </si>
  <si>
    <t>MZLU</t>
  </si>
  <si>
    <t>AMU</t>
  </si>
  <si>
    <t>AVU</t>
  </si>
  <si>
    <t>VŠUP</t>
  </si>
  <si>
    <t>JAMU</t>
  </si>
  <si>
    <t>propad</t>
  </si>
  <si>
    <t>přepočtený</t>
  </si>
  <si>
    <t>počet</t>
  </si>
  <si>
    <t>vzdělávací</t>
  </si>
  <si>
    <t>činnost</t>
  </si>
  <si>
    <t>Tabulka 2a</t>
  </si>
  <si>
    <t xml:space="preserve">z toho </t>
  </si>
  <si>
    <t>p</t>
  </si>
  <si>
    <t>nárůst</t>
  </si>
  <si>
    <t>název studijního programu</t>
  </si>
  <si>
    <t>nár.</t>
  </si>
  <si>
    <t>nově</t>
  </si>
  <si>
    <t>%</t>
  </si>
  <si>
    <t>přijatí</t>
  </si>
  <si>
    <t>Celkem:</t>
  </si>
  <si>
    <t>CELKEM:</t>
  </si>
  <si>
    <t>referenční</t>
  </si>
  <si>
    <t xml:space="preserve">Počet normativních studentů celkem =     </t>
  </si>
  <si>
    <t>v tis. Kč</t>
  </si>
  <si>
    <t>VŠ</t>
  </si>
  <si>
    <t>po odečtu</t>
  </si>
  <si>
    <t>CELKEM</t>
  </si>
  <si>
    <t>=</t>
  </si>
  <si>
    <t>Tabulka 4</t>
  </si>
  <si>
    <t>umělecké</t>
  </si>
  <si>
    <t>ubytování</t>
  </si>
  <si>
    <t>stip.</t>
  </si>
  <si>
    <t>základní</t>
  </si>
  <si>
    <t>a</t>
  </si>
  <si>
    <t>DSPSP</t>
  </si>
  <si>
    <t>rozpis</t>
  </si>
  <si>
    <t>stravování</t>
  </si>
  <si>
    <t>běžných NIV</t>
  </si>
  <si>
    <t>ukazatel A</t>
  </si>
  <si>
    <t>ukazatel C</t>
  </si>
  <si>
    <t>UHK</t>
  </si>
  <si>
    <t>UTB</t>
  </si>
  <si>
    <t>přep.poč.stud.</t>
  </si>
  <si>
    <t>/</t>
  </si>
  <si>
    <t>ZU,UHK</t>
  </si>
  <si>
    <t>Překročení:</t>
  </si>
  <si>
    <t>1.čtvrtletí</t>
  </si>
  <si>
    <t xml:space="preserve">Počet normativních studentů celkem   </t>
  </si>
  <si>
    <t>Koeficienty  náročnosti pro jednotlivé studijní programy pro rok 2002</t>
  </si>
  <si>
    <t xml:space="preserve">Vstupní data pro normativní výpočet dotace na vzdělávací činnost na rok 2002 </t>
  </si>
  <si>
    <t>ve 3. skupině rovnému průměrnému počtu absolventů doktorských studijních programů za poslední 3 roky</t>
  </si>
  <si>
    <t>ve finančním roce 2002 (k 31.10.2001) oproti roku 2001 (k 31.10.2000)</t>
  </si>
  <si>
    <t>Odečet dotace na vzdělávací činnost při překročení nárůstu přepočteného počtu studentů, a to</t>
  </si>
  <si>
    <t>v 1. skupině devítiprocentního, ve 2. skupině tříprocentního a</t>
  </si>
  <si>
    <t>ze kterých na aktuální studium student přestoupil.</t>
  </si>
  <si>
    <r>
      <t>1. skupina:</t>
    </r>
    <r>
      <rPr>
        <sz val="11"/>
        <rFont val="Times New Roman CE"/>
        <family val="1"/>
      </rPr>
      <t xml:space="preserve"> přepočtený počet studentů bakalářských a magisterských studijních programů, kteří studují daný studijní program 1. až 3. rokem; </t>
    </r>
  </si>
  <si>
    <r>
      <t>2. skupina:</t>
    </r>
    <r>
      <rPr>
        <sz val="11"/>
        <rFont val="Times New Roman CE"/>
        <family val="1"/>
      </rPr>
      <t xml:space="preserve"> přepočtený počet studentů bakalářských a magisterských studijních programů, kteří studují daný studijní program 4. rokem a déle </t>
    </r>
  </si>
  <si>
    <t xml:space="preserve">                (sem patří i studenti navazujících magisterských programů).</t>
  </si>
  <si>
    <t>Do délky studia se nezapočítávají neúspěšně ukončená dřívější studia, ale započítávají se délky předchozích studií,</t>
  </si>
  <si>
    <r>
      <t xml:space="preserve">3. skupina: </t>
    </r>
    <r>
      <rPr>
        <sz val="11"/>
        <rFont val="Times New Roman CE"/>
        <family val="1"/>
      </rPr>
      <t>přepočtený počet doktorských studijních programů.</t>
    </r>
  </si>
  <si>
    <t>1. skupina (R,T 1.-3.)</t>
  </si>
  <si>
    <t>2. skupina (R,T 4. -&gt;)</t>
  </si>
  <si>
    <t>3. skupina (V)</t>
  </si>
  <si>
    <t>Speciální technologie</t>
  </si>
  <si>
    <t>Energetika</t>
  </si>
  <si>
    <t>Teorie a dějiny tanečního umění</t>
  </si>
  <si>
    <t>Normativ pro rok 2002 =</t>
  </si>
  <si>
    <t>Dotace na vzdělávací činnost 2002 po odečtu</t>
  </si>
  <si>
    <t>VČ 2002</t>
  </si>
  <si>
    <t xml:space="preserve">Normativ pro rok 2002 </t>
  </si>
  <si>
    <t xml:space="preserve">Rozpis dotace běžných NIV na činnost veřejných vysokých škol na rok 2002 </t>
  </si>
  <si>
    <t>UJEP,VUT,UTB,AVU,VŠUP</t>
  </si>
  <si>
    <t>rozdíl</t>
  </si>
  <si>
    <t>sl.3 - sl.2</t>
  </si>
  <si>
    <t>rozdíl celkem (sl.5)*</t>
  </si>
  <si>
    <t>rozdíl celkem</t>
  </si>
  <si>
    <t>1.sk. - = 0</t>
  </si>
  <si>
    <t>3.sk. - = 0</t>
  </si>
  <si>
    <t>2.sk. - komp. sk.1 +</t>
  </si>
  <si>
    <t xml:space="preserve">minus u 1., 2. a 3.skup. </t>
  </si>
  <si>
    <t>komp. plus u 1. a 3.skup.</t>
  </si>
  <si>
    <t>(nikoli u 2. skup.)</t>
  </si>
  <si>
    <t>Bilance rozdělení dotací NIV vysokým školám na rok 2002</t>
  </si>
  <si>
    <t>rozpis 2001</t>
  </si>
  <si>
    <t>návrh 2002</t>
  </si>
  <si>
    <t>index 2002/2001</t>
  </si>
  <si>
    <t>% rozpisu 2002</t>
  </si>
  <si>
    <t xml:space="preserve">Ukazatel A normativní - vzdělávací činnost </t>
  </si>
  <si>
    <t xml:space="preserve">Ukazatel A - umělecké vysoké školy </t>
  </si>
  <si>
    <t>Ukazatel C - stipendia studentů doktorských stud. prog.</t>
  </si>
  <si>
    <t xml:space="preserve">         AKTION</t>
  </si>
  <si>
    <t xml:space="preserve">         CEEPUS</t>
  </si>
  <si>
    <t xml:space="preserve">         zahraniční studenti</t>
  </si>
  <si>
    <t>Ukazatel D celkem</t>
  </si>
  <si>
    <t>Ukazatel F - vzdělávací projekty, o jejichž podpoře rozhodne ministr:</t>
  </si>
  <si>
    <t xml:space="preserve">                    Fond vzdělávací politiky a)</t>
  </si>
  <si>
    <t xml:space="preserve">                          Fond vzdělávací politiky I.:</t>
  </si>
  <si>
    <t xml:space="preserve">                          Podpora rozvoje učitelských studijních programů</t>
  </si>
  <si>
    <t xml:space="preserve">                    Fond vzdělávací politiky a) celkem</t>
  </si>
  <si>
    <t xml:space="preserve">                    Fond vzdělávací politiky b):</t>
  </si>
  <si>
    <t xml:space="preserve">                          Fond vzdělávací politiky II</t>
  </si>
  <si>
    <t xml:space="preserve">                          Finační závazky</t>
  </si>
  <si>
    <t xml:space="preserve">                          Finanční závazky dle usnesení vlády č. 599/2000</t>
  </si>
  <si>
    <t>Ukazatel F celkem</t>
  </si>
  <si>
    <t>Ukazatel G - projekty Fondu rozvoje vysokých škol</t>
  </si>
  <si>
    <t>Ukazatel I - rozvojové programy</t>
  </si>
  <si>
    <t xml:space="preserve">Ukazatel M - mimořádné události </t>
  </si>
  <si>
    <t>Dotace na ubytování a stravování studentů</t>
  </si>
  <si>
    <t>Ukazatel neinvestiční transfery vysokým školám</t>
  </si>
  <si>
    <t>Programové financování:</t>
  </si>
  <si>
    <t xml:space="preserve">                nezbytné NIV spojené s investiční výstavbou</t>
  </si>
  <si>
    <t xml:space="preserve">                projekty Fondu rozvoje vysokých škol</t>
  </si>
  <si>
    <t xml:space="preserve">                obnova přístrojového vybavení VVŠ</t>
  </si>
  <si>
    <t xml:space="preserve">                opravy a údržba investičního majetku</t>
  </si>
  <si>
    <t>Programové financování celkem</t>
  </si>
  <si>
    <t>Český institut sociální a ekonomické strategie při UK</t>
  </si>
  <si>
    <t>NIV dotace vysokým školám celkem</t>
  </si>
  <si>
    <t>odečet</t>
  </si>
  <si>
    <t>Tabulka 1a</t>
  </si>
  <si>
    <t>Tabulka 2b</t>
  </si>
  <si>
    <t>Tabulka 2c</t>
  </si>
  <si>
    <t>vš</t>
  </si>
  <si>
    <t xml:space="preserve">UP </t>
  </si>
  <si>
    <t>Legenda :</t>
  </si>
  <si>
    <t>je výše finančních prostředků získaných jako prostředky na podporu výzkumu a vývoje v roce 2000 danou veřejnou vysokou školou</t>
  </si>
  <si>
    <t xml:space="preserve">je výše finančních prostředků získaných v dohodnutém období danou veřejnou vysokou školou na řešení projektů výzkumu a vývoje ze zdrojů mimo státní rozpočet  </t>
  </si>
  <si>
    <t>je výše finančních prostředků získaných jako účelové prostředky na podporu výzkumu a vývoje v roce 2001 danou veřejnou vysokou školou</t>
  </si>
  <si>
    <t>je výše finančních prostředků získaných jako institucionální prostředky na výzkumné záměry prostředky na podporu výzkumu a vývoje v roce 2001 danou veřejnou vysokou školou</t>
  </si>
  <si>
    <t>je výše finančních prostředků získaných jako prostředky na podporu výzkumu a vývoje v r.2001 danou veřejnou vysokou školou,</t>
  </si>
  <si>
    <t>je přepočtený počet profesorů dané veřejné vysoké školy v roce 2001,</t>
  </si>
  <si>
    <t>je přepočtený počet docentů dané veřejné vysoké školy v roce 2001,</t>
  </si>
  <si>
    <t>je přepočtený počet všech akademických pracovníků dané školy v roce 2001,</t>
  </si>
  <si>
    <t>je přepočtený počet studentů dané vysoké školy v roce 2001,</t>
  </si>
  <si>
    <t>je počet absolventů doktorských studijních programů v roce 2001,</t>
  </si>
  <si>
    <t>je výše institucionálních prostředků na nespecifikovaný výzkum dané veřejné vysoké školy (v tis. Kč),</t>
  </si>
  <si>
    <t>i</t>
  </si>
  <si>
    <t>index označující konkrétní veřejnou vysokou školu.</t>
  </si>
  <si>
    <r>
      <t>G</t>
    </r>
    <r>
      <rPr>
        <b/>
        <vertAlign val="subscript"/>
        <sz val="10"/>
        <rFont val="Times New Roman"/>
        <family val="1"/>
      </rPr>
      <t>i2000</t>
    </r>
  </si>
  <si>
    <r>
      <t>Z</t>
    </r>
    <r>
      <rPr>
        <b/>
        <vertAlign val="subscript"/>
        <sz val="10"/>
        <rFont val="Times New Roman CE"/>
        <family val="1"/>
      </rPr>
      <t>i2001</t>
    </r>
  </si>
  <si>
    <r>
      <t>Gúč</t>
    </r>
    <r>
      <rPr>
        <b/>
        <vertAlign val="subscript"/>
        <sz val="10"/>
        <rFont val="Times New Roman CE"/>
        <family val="1"/>
      </rPr>
      <t>2001</t>
    </r>
  </si>
  <si>
    <r>
      <t>Ginst</t>
    </r>
    <r>
      <rPr>
        <b/>
        <vertAlign val="subscript"/>
        <sz val="10"/>
        <rFont val="Times New Roman CE"/>
        <family val="1"/>
      </rPr>
      <t>2001</t>
    </r>
  </si>
  <si>
    <r>
      <t>G</t>
    </r>
    <r>
      <rPr>
        <b/>
        <vertAlign val="subscript"/>
        <sz val="10"/>
        <rFont val="Times New Roman"/>
        <family val="1"/>
      </rPr>
      <t>i2001</t>
    </r>
  </si>
  <si>
    <r>
      <t>P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</si>
  <si>
    <r>
      <t>D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</si>
  <si>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b/>
        <vertAlign val="subscript"/>
        <sz val="10"/>
        <rFont val="Times New Roman"/>
        <family val="1"/>
      </rPr>
      <t>i</t>
    </r>
  </si>
  <si>
    <r>
      <t>S</t>
    </r>
    <r>
      <rPr>
        <b/>
        <vertAlign val="subscript"/>
        <sz val="10"/>
        <rFont val="Times New Roman"/>
        <family val="1"/>
      </rPr>
      <t>i</t>
    </r>
  </si>
  <si>
    <r>
      <t>A</t>
    </r>
    <r>
      <rPr>
        <b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</si>
  <si>
    <r>
      <t>I</t>
    </r>
    <r>
      <rPr>
        <b/>
        <vertAlign val="subscript"/>
        <sz val="10"/>
        <rFont val="Times New Roman"/>
        <family val="1"/>
      </rPr>
      <t>i2002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</si>
</sst>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0.0000"/>
    <numFmt numFmtId="167" formatCode="0.0"/>
    <numFmt numFmtId="168" formatCode="#,##0.000"/>
    <numFmt numFmtId="169" formatCode="0.000%"/>
    <numFmt numFmtId="170" formatCode="0.00000"/>
    <numFmt numFmtId="171" formatCode="#,##0.00000000"/>
    <numFmt numFmtId="172" formatCode="#,##0.000000000000"/>
    <numFmt numFmtId="173" formatCode="#,##0.00000"/>
    <numFmt numFmtId="174" formatCode="0.000000000000"/>
    <numFmt numFmtId="175" formatCode="#,##0.0000"/>
    <numFmt numFmtId="176" formatCode="0.0%"/>
    <numFmt numFmtId="177" formatCode="#,##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2">
    <font>
      <sz val="11"/>
      <name val="Times New Roman CE"/>
      <family val="0"/>
    </font>
    <font>
      <b/>
      <sz val="11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Arial CE"/>
      <family val="0"/>
    </font>
    <font>
      <sz val="9"/>
      <name val="Times New Roman CE"/>
      <family val="1"/>
    </font>
    <font>
      <u val="single"/>
      <sz val="11"/>
      <color indexed="12"/>
      <name val="Times New Roman CE"/>
      <family val="0"/>
    </font>
    <font>
      <u val="single"/>
      <sz val="11"/>
      <name val="Times New Roman CE"/>
      <family val="1"/>
    </font>
    <font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bscript"/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 CE"/>
      <family val="1"/>
    </font>
    <font>
      <sz val="10"/>
      <name val="Times New Roman"/>
      <family val="1"/>
    </font>
    <font>
      <sz val="11"/>
      <name val="Arial CE"/>
      <family val="2"/>
    </font>
    <font>
      <sz val="11"/>
      <name val="Helv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Continuous"/>
    </xf>
    <xf numFmtId="0" fontId="6" fillId="0" borderId="9" xfId="0" applyFont="1" applyBorder="1" applyAlignment="1">
      <alignment/>
    </xf>
    <xf numFmtId="0" fontId="0" fillId="0" borderId="4" xfId="0" applyFont="1" applyBorder="1" applyAlignment="1">
      <alignment/>
    </xf>
    <xf numFmtId="167" fontId="0" fillId="0" borderId="1" xfId="0" applyNumberFormat="1" applyFont="1" applyBorder="1" applyAlignment="1">
      <alignment horizontal="centerContinuous"/>
    </xf>
    <xf numFmtId="3" fontId="0" fillId="0" borderId="1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7" fontId="0" fillId="0" borderId="0" xfId="0" applyNumberFormat="1" applyFont="1" applyAlignment="1">
      <alignment horizontal="centerContinuous"/>
    </xf>
    <xf numFmtId="3" fontId="0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7" fontId="0" fillId="0" borderId="8" xfId="0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5" xfId="0" applyNumberFormat="1" applyFont="1" applyBorder="1" applyAlignment="1">
      <alignment horizontal="centerContinuous"/>
    </xf>
    <xf numFmtId="4" fontId="0" fillId="0" borderId="7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3" xfId="0" applyNumberFormat="1" applyBorder="1" applyAlignment="1">
      <alignment horizontal="centerContinuous"/>
    </xf>
    <xf numFmtId="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0" fillId="0" borderId="9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Continuous"/>
    </xf>
    <xf numFmtId="3" fontId="0" fillId="0" borderId="8" xfId="0" applyNumberFormat="1" applyFont="1" applyBorder="1" applyAlignment="1">
      <alignment horizontal="centerContinuous"/>
    </xf>
    <xf numFmtId="3" fontId="0" fillId="0" borderId="3" xfId="0" applyNumberFormat="1" applyFont="1" applyBorder="1" applyAlignment="1">
      <alignment horizontal="centerContinuous"/>
    </xf>
    <xf numFmtId="3" fontId="0" fillId="0" borderId="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Continuous"/>
    </xf>
    <xf numFmtId="3" fontId="0" fillId="0" borderId="5" xfId="0" applyNumberFormat="1" applyFon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Continuous"/>
    </xf>
    <xf numFmtId="1" fontId="0" fillId="0" borderId="8" xfId="0" applyNumberFormat="1" applyFont="1" applyBorder="1" applyAlignment="1">
      <alignment horizontal="centerContinuous"/>
    </xf>
    <xf numFmtId="1" fontId="0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0" fillId="0" borderId="11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 quotePrefix="1">
      <alignment horizontal="centerContinuous"/>
    </xf>
    <xf numFmtId="165" fontId="1" fillId="0" borderId="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28" applyNumberFormat="1" applyFont="1" applyAlignment="1">
      <alignment horizontal="center"/>
      <protection/>
    </xf>
    <xf numFmtId="0" fontId="0" fillId="0" borderId="0" xfId="28" applyNumberFormat="1" applyFont="1">
      <alignment/>
      <protection/>
    </xf>
    <xf numFmtId="0" fontId="0" fillId="0" borderId="0" xfId="28" applyNumberFormat="1" applyFont="1" applyAlignment="1">
      <alignment horizontal="right"/>
      <protection/>
    </xf>
    <xf numFmtId="0" fontId="0" fillId="0" borderId="0" xfId="28" applyFont="1">
      <alignment/>
      <protection/>
    </xf>
    <xf numFmtId="0" fontId="0" fillId="0" borderId="0" xfId="28" applyNumberFormat="1" applyFont="1" applyAlignment="1">
      <alignment horizontal="left"/>
      <protection/>
    </xf>
    <xf numFmtId="0" fontId="0" fillId="0" borderId="9" xfId="28" applyFont="1" applyBorder="1" applyAlignment="1">
      <alignment horizontal="center"/>
      <protection/>
    </xf>
    <xf numFmtId="4" fontId="0" fillId="0" borderId="9" xfId="28" applyNumberFormat="1" applyFont="1" applyBorder="1" applyAlignment="1">
      <alignment horizontal="center"/>
      <protection/>
    </xf>
    <xf numFmtId="0" fontId="0" fillId="0" borderId="9" xfId="28" applyFont="1" applyBorder="1" applyAlignment="1">
      <alignment horizontal="left"/>
      <protection/>
    </xf>
    <xf numFmtId="0" fontId="0" fillId="0" borderId="9" xfId="28" applyFont="1" applyBorder="1">
      <alignment/>
      <protection/>
    </xf>
    <xf numFmtId="4" fontId="0" fillId="0" borderId="9" xfId="54" applyNumberFormat="1" applyFont="1" applyBorder="1" applyAlignment="1">
      <alignment horizontal="center"/>
      <protection/>
    </xf>
    <xf numFmtId="0" fontId="0" fillId="0" borderId="9" xfId="51" applyFont="1" applyBorder="1" applyAlignment="1">
      <alignment horizontal="center"/>
      <protection/>
    </xf>
    <xf numFmtId="0" fontId="0" fillId="0" borderId="9" xfId="51" applyFont="1" applyBorder="1">
      <alignment/>
      <protection/>
    </xf>
    <xf numFmtId="4" fontId="0" fillId="0" borderId="9" xfId="51" applyNumberFormat="1" applyFont="1" applyBorder="1" applyAlignment="1">
      <alignment horizontal="center"/>
      <protection/>
    </xf>
    <xf numFmtId="0" fontId="0" fillId="0" borderId="0" xfId="28" applyFont="1" applyAlignment="1">
      <alignment horizontal="left"/>
      <protection/>
    </xf>
    <xf numFmtId="0" fontId="0" fillId="0" borderId="0" xfId="28" applyFont="1" applyAlignment="1">
      <alignment horizontal="center"/>
      <protection/>
    </xf>
    <xf numFmtId="4" fontId="0" fillId="0" borderId="0" xfId="28" applyNumberFormat="1" applyFont="1" applyAlignment="1">
      <alignment horizontal="center"/>
      <protection/>
    </xf>
    <xf numFmtId="0" fontId="6" fillId="0" borderId="0" xfId="28" applyNumberFormat="1" applyFont="1" applyAlignment="1">
      <alignment horizontal="centerContinuous"/>
      <protection/>
    </xf>
    <xf numFmtId="165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7" fontId="0" fillId="0" borderId="14" xfId="0" applyNumberFormat="1" applyFont="1" applyBorder="1" applyAlignment="1">
      <alignment horizontal="centerContinuous"/>
    </xf>
    <xf numFmtId="167" fontId="0" fillId="0" borderId="15" xfId="0" applyNumberFormat="1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9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4" fontId="9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centerContinuous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1" xfId="0" applyNumberFormat="1" applyFont="1" applyBorder="1" applyAlignment="1">
      <alignment/>
    </xf>
    <xf numFmtId="167" fontId="0" fillId="0" borderId="16" xfId="0" applyNumberFormat="1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165" fontId="0" fillId="0" borderId="4" xfId="0" applyNumberFormat="1" applyBorder="1" applyAlignment="1">
      <alignment horizontal="center"/>
    </xf>
    <xf numFmtId="0" fontId="9" fillId="0" borderId="6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Continuous"/>
    </xf>
    <xf numFmtId="167" fontId="1" fillId="0" borderId="0" xfId="0" applyNumberFormat="1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7" fontId="0" fillId="0" borderId="5" xfId="0" applyNumberFormat="1" applyBorder="1" applyAlignment="1">
      <alignment horizontal="centerContinuous"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9" xfId="0" applyNumberFormat="1" applyBorder="1" applyAlignment="1">
      <alignment horizontal="center"/>
    </xf>
    <xf numFmtId="165" fontId="0" fillId="0" borderId="15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4" fontId="9" fillId="0" borderId="2" xfId="0" applyNumberFormat="1" applyFont="1" applyBorder="1" applyAlignment="1">
      <alignment/>
    </xf>
    <xf numFmtId="0" fontId="0" fillId="0" borderId="8" xfId="0" applyBorder="1" applyAlignment="1">
      <alignment/>
    </xf>
    <xf numFmtId="4" fontId="9" fillId="0" borderId="3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4" fontId="0" fillId="0" borderId="7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10" fontId="0" fillId="0" borderId="2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164" fontId="7" fillId="0" borderId="9" xfId="0" applyNumberFormat="1" applyFont="1" applyBorder="1" applyAlignment="1">
      <alignment horizontal="center"/>
    </xf>
    <xf numFmtId="10" fontId="7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0" fontId="6" fillId="0" borderId="21" xfId="0" applyNumberFormat="1" applyFont="1" applyBorder="1" applyAlignment="1">
      <alignment/>
    </xf>
    <xf numFmtId="0" fontId="7" fillId="0" borderId="9" xfId="0" applyFont="1" applyBorder="1" applyAlignment="1">
      <alignment/>
    </xf>
    <xf numFmtId="164" fontId="7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40">
      <alignment/>
      <protection/>
    </xf>
    <xf numFmtId="0" fontId="0" fillId="0" borderId="22" xfId="25" applyFont="1" applyFill="1" applyBorder="1" applyAlignment="1">
      <alignment horizontal="center"/>
      <protection/>
    </xf>
    <xf numFmtId="0" fontId="16" fillId="0" borderId="23" xfId="40" applyFont="1" applyBorder="1" applyAlignment="1">
      <alignment horizontal="center"/>
      <protection/>
    </xf>
    <xf numFmtId="0" fontId="4" fillId="0" borderId="23" xfId="40" applyFont="1" applyBorder="1" applyAlignment="1">
      <alignment horizontal="center"/>
      <protection/>
    </xf>
    <xf numFmtId="0" fontId="16" fillId="0" borderId="24" xfId="40" applyFont="1" applyBorder="1" applyAlignment="1">
      <alignment horizontal="center"/>
      <protection/>
    </xf>
    <xf numFmtId="0" fontId="16" fillId="0" borderId="25" xfId="40" applyFont="1" applyBorder="1" applyAlignment="1">
      <alignment horizontal="center"/>
      <protection/>
    </xf>
    <xf numFmtId="0" fontId="0" fillId="0" borderId="26" xfId="25" applyFont="1" applyFill="1" applyBorder="1">
      <alignment/>
      <protection/>
    </xf>
    <xf numFmtId="0" fontId="0" fillId="0" borderId="2" xfId="25" applyFont="1" applyFill="1" applyBorder="1" applyAlignment="1">
      <alignment horizontal="center"/>
      <protection/>
    </xf>
    <xf numFmtId="0" fontId="0" fillId="0" borderId="2" xfId="40" applyFont="1" applyFill="1" applyBorder="1">
      <alignment/>
      <protection/>
    </xf>
    <xf numFmtId="0" fontId="8" fillId="0" borderId="2" xfId="40" applyFill="1" applyBorder="1">
      <alignment/>
      <protection/>
    </xf>
    <xf numFmtId="0" fontId="8" fillId="0" borderId="5" xfId="40" applyFill="1" applyBorder="1">
      <alignment/>
      <protection/>
    </xf>
    <xf numFmtId="0" fontId="8" fillId="0" borderId="27" xfId="40" applyFill="1" applyBorder="1">
      <alignment/>
      <protection/>
    </xf>
    <xf numFmtId="0" fontId="0" fillId="0" borderId="12" xfId="25" applyFont="1" applyFill="1" applyBorder="1">
      <alignment/>
      <protection/>
    </xf>
    <xf numFmtId="3" fontId="0" fillId="0" borderId="4" xfId="25" applyNumberFormat="1" applyFont="1" applyFill="1" applyBorder="1">
      <alignment/>
      <protection/>
    </xf>
    <xf numFmtId="3" fontId="0" fillId="0" borderId="9" xfId="40" applyNumberFormat="1" applyFont="1" applyFill="1" applyBorder="1">
      <alignment/>
      <protection/>
    </xf>
    <xf numFmtId="3" fontId="0" fillId="0" borderId="9" xfId="25" applyNumberFormat="1" applyFont="1" applyFill="1" applyBorder="1">
      <alignment/>
      <protection/>
    </xf>
    <xf numFmtId="3" fontId="0" fillId="0" borderId="28" xfId="40" applyNumberFormat="1" applyFont="1" applyFill="1" applyBorder="1">
      <alignment/>
      <protection/>
    </xf>
    <xf numFmtId="0" fontId="19" fillId="0" borderId="12" xfId="25" applyFont="1" applyFill="1" applyBorder="1">
      <alignment/>
      <protection/>
    </xf>
    <xf numFmtId="3" fontId="0" fillId="0" borderId="7" xfId="25" applyNumberFormat="1" applyFont="1" applyFill="1" applyBorder="1">
      <alignment/>
      <protection/>
    </xf>
    <xf numFmtId="3" fontId="0" fillId="0" borderId="10" xfId="25" applyNumberFormat="1" applyFont="1" applyFill="1" applyBorder="1">
      <alignment/>
      <protection/>
    </xf>
    <xf numFmtId="3" fontId="0" fillId="0" borderId="10" xfId="40" applyNumberFormat="1" applyFont="1" applyFill="1" applyBorder="1">
      <alignment/>
      <protection/>
    </xf>
    <xf numFmtId="0" fontId="20" fillId="0" borderId="29" xfId="40" applyFont="1" applyFill="1" applyBorder="1">
      <alignment/>
      <protection/>
    </xf>
    <xf numFmtId="3" fontId="0" fillId="0" borderId="30" xfId="25" applyNumberFormat="1" applyFont="1" applyFill="1" applyBorder="1">
      <alignment/>
      <protection/>
    </xf>
    <xf numFmtId="3" fontId="0" fillId="0" borderId="31" xfId="40" applyNumberFormat="1" applyFont="1" applyFill="1" applyBorder="1">
      <alignment/>
      <protection/>
    </xf>
    <xf numFmtId="3" fontId="0" fillId="0" borderId="30" xfId="25" applyNumberFormat="1" applyFont="1" applyFill="1" applyBorder="1" applyAlignment="1">
      <alignment horizontal="right"/>
      <protection/>
    </xf>
    <xf numFmtId="3" fontId="0" fillId="0" borderId="31" xfId="25" applyNumberFormat="1" applyFont="1" applyFill="1" applyBorder="1" applyAlignment="1">
      <alignment horizontal="right"/>
      <protection/>
    </xf>
    <xf numFmtId="3" fontId="0" fillId="0" borderId="32" xfId="40" applyNumberFormat="1" applyFont="1" applyFill="1" applyBorder="1">
      <alignment/>
      <protection/>
    </xf>
    <xf numFmtId="0" fontId="0" fillId="0" borderId="22" xfId="25" applyFont="1" applyFill="1" applyBorder="1">
      <alignment/>
      <protection/>
    </xf>
    <xf numFmtId="3" fontId="0" fillId="0" borderId="23" xfId="25" applyNumberFormat="1" applyFont="1" applyFill="1" applyBorder="1">
      <alignment/>
      <protection/>
    </xf>
    <xf numFmtId="3" fontId="0" fillId="0" borderId="23" xfId="40" applyNumberFormat="1" applyFont="1" applyFill="1" applyBorder="1">
      <alignment/>
      <protection/>
    </xf>
    <xf numFmtId="3" fontId="0" fillId="0" borderId="23" xfId="25" applyNumberFormat="1" applyFont="1" applyFill="1" applyBorder="1" applyAlignment="1">
      <alignment horizontal="right"/>
      <protection/>
    </xf>
    <xf numFmtId="3" fontId="0" fillId="0" borderId="25" xfId="40" applyNumberFormat="1" applyFont="1" applyFill="1" applyBorder="1">
      <alignment/>
      <protection/>
    </xf>
    <xf numFmtId="0" fontId="8" fillId="0" borderId="0" xfId="40" applyFont="1">
      <alignment/>
      <protection/>
    </xf>
    <xf numFmtId="0" fontId="16" fillId="0" borderId="0" xfId="40" applyFont="1">
      <alignment/>
      <protection/>
    </xf>
    <xf numFmtId="0" fontId="18" fillId="0" borderId="0" xfId="40" applyFont="1">
      <alignment/>
      <protection/>
    </xf>
    <xf numFmtId="0" fontId="4" fillId="0" borderId="0" xfId="40" applyFont="1">
      <alignment/>
      <protection/>
    </xf>
    <xf numFmtId="0" fontId="21" fillId="0" borderId="0" xfId="40" applyFont="1">
      <alignment/>
      <protection/>
    </xf>
  </cellXfs>
  <cellStyles count="45">
    <cellStyle name="Normal" xfId="0"/>
    <cellStyle name="Currency [0]" xfId="15"/>
    <cellStyle name="Comma" xfId="16"/>
    <cellStyle name="Comma [0]" xfId="17"/>
    <cellStyle name="Hyperlink" xfId="18"/>
    <cellStyle name="Hypertextový odkaz_Tab3Dob" xfId="19"/>
    <cellStyle name="Currency" xfId="20"/>
    <cellStyle name="normální_Bilance 1a,b (2)" xfId="21"/>
    <cellStyle name="normální_Celkem I" xfId="22"/>
    <cellStyle name="normální_Celkem II" xfId="23"/>
    <cellStyle name="normální_Granty" xfId="24"/>
    <cellStyle name="normální_Instit2001" xfId="25"/>
    <cellStyle name="normální_Koefnar2001" xfId="26"/>
    <cellStyle name="normální_List1" xfId="27"/>
    <cellStyle name="normální_List1_1" xfId="28"/>
    <cellStyle name="normální_List2" xfId="29"/>
    <cellStyle name="normální_List3" xfId="30"/>
    <cellStyle name="normální_List4" xfId="31"/>
    <cellStyle name="normální_Navrh zmeny koeficientu" xfId="32"/>
    <cellStyle name="normální_Počet ubytovaných I" xfId="33"/>
    <cellStyle name="normální_Počet ubytovaných II" xfId="34"/>
    <cellStyle name="normální_Počty jídel I" xfId="35"/>
    <cellStyle name="normální_Počty jídel II" xfId="36"/>
    <cellStyle name="normální_R99+800000 (2)" xfId="37"/>
    <cellStyle name="normální_Rozp2001" xfId="38"/>
    <cellStyle name="normální_Sešit1" xfId="39"/>
    <cellStyle name="normální_Tab3Dob" xfId="40"/>
    <cellStyle name="normální_Tabulka 2a" xfId="41"/>
    <cellStyle name="normální_Tabulka 2b" xfId="42"/>
    <cellStyle name="normální_Tabulka 2c" xfId="43"/>
    <cellStyle name="normální_Tabulka 2c (2)" xfId="44"/>
    <cellStyle name="normální_Tabulka 2e (2)" xfId="45"/>
    <cellStyle name="normální_Tabulka 5" xfId="46"/>
    <cellStyle name="normální_Ubyt a strav 2002" xfId="47"/>
    <cellStyle name="normální_Ubytstrav2001" xfId="48"/>
    <cellStyle name="normální_vc zvýš. o o. a k. A" xfId="49"/>
    <cellStyle name="normální_vc zvýš. o o. a k. B" xfId="50"/>
    <cellStyle name="normální_VstupAMU" xfId="51"/>
    <cellStyle name="normální_VstupAVU" xfId="52"/>
    <cellStyle name="normální_VstupJAMU" xfId="53"/>
    <cellStyle name="normální_VstupJU" xfId="54"/>
    <cellStyle name="normální_VstupVŠUP" xfId="55"/>
    <cellStyle name="normální_Vzdělávací 4b" xfId="56"/>
    <cellStyle name="Percent" xfId="57"/>
    <cellStyle name="Followed Hyperlink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66.59765625" style="0" bestFit="1" customWidth="1"/>
    <col min="2" max="2" width="15" style="0" customWidth="1"/>
    <col min="3" max="3" width="15.09765625" style="0" customWidth="1"/>
    <col min="4" max="5" width="17.3984375" style="0" customWidth="1"/>
  </cols>
  <sheetData>
    <row r="1" spans="1:5" ht="15">
      <c r="A1" s="13"/>
      <c r="E1" s="195" t="s">
        <v>288</v>
      </c>
    </row>
    <row r="2" spans="1:5" ht="15.75">
      <c r="A2" s="196" t="s">
        <v>252</v>
      </c>
      <c r="B2" s="197"/>
      <c r="C2" s="197"/>
      <c r="D2" s="197"/>
      <c r="E2" s="196"/>
    </row>
    <row r="3" ht="15.75" thickBot="1"/>
    <row r="4" spans="1:5" ht="15">
      <c r="A4" s="198"/>
      <c r="B4" s="112" t="s">
        <v>253</v>
      </c>
      <c r="C4" s="199" t="s">
        <v>254</v>
      </c>
      <c r="D4" s="200" t="s">
        <v>255</v>
      </c>
      <c r="E4" s="201" t="s">
        <v>256</v>
      </c>
    </row>
    <row r="5" spans="1:5" ht="15">
      <c r="A5" s="202"/>
      <c r="B5" s="203" t="s">
        <v>0</v>
      </c>
      <c r="C5" s="203" t="s">
        <v>0</v>
      </c>
      <c r="D5" s="204"/>
      <c r="E5" s="205"/>
    </row>
    <row r="6" spans="1:5" ht="15">
      <c r="A6" s="206" t="s">
        <v>257</v>
      </c>
      <c r="B6" s="207">
        <v>7668772</v>
      </c>
      <c r="C6" s="207">
        <v>8732639</v>
      </c>
      <c r="D6" s="208">
        <f aca="true" t="shared" si="0" ref="D6:D12">C6/B6</f>
        <v>1.1387271651836826</v>
      </c>
      <c r="E6" s="209">
        <f>C6/$C$37</f>
        <v>0.731028846632485</v>
      </c>
    </row>
    <row r="7" spans="1:5" ht="15">
      <c r="A7" s="206" t="s">
        <v>258</v>
      </c>
      <c r="B7" s="207">
        <v>292529.40815074515</v>
      </c>
      <c r="C7" s="207">
        <f>B7*D6</f>
        <v>333111.1836763585</v>
      </c>
      <c r="D7" s="208">
        <f t="shared" si="0"/>
        <v>1.1387271651836826</v>
      </c>
      <c r="E7" s="209">
        <f>C7/$C$37</f>
        <v>0.027885486209072677</v>
      </c>
    </row>
    <row r="8" spans="1:5" ht="15">
      <c r="A8" s="206" t="s">
        <v>259</v>
      </c>
      <c r="B8" s="207">
        <v>300000</v>
      </c>
      <c r="C8" s="207">
        <v>455000</v>
      </c>
      <c r="D8" s="208">
        <f t="shared" si="0"/>
        <v>1.5166666666666666</v>
      </c>
      <c r="E8" s="209">
        <f>C8/$C$37</f>
        <v>0.03808907309895447</v>
      </c>
    </row>
    <row r="9" spans="1:5" ht="15">
      <c r="A9" s="206" t="s">
        <v>260</v>
      </c>
      <c r="B9" s="207">
        <v>4500</v>
      </c>
      <c r="C9" s="207">
        <v>5000</v>
      </c>
      <c r="D9" s="208">
        <f t="shared" si="0"/>
        <v>1.1111111111111112</v>
      </c>
      <c r="E9" s="209"/>
    </row>
    <row r="10" spans="1:5" ht="15">
      <c r="A10" s="206" t="s">
        <v>261</v>
      </c>
      <c r="B10" s="207">
        <v>4300</v>
      </c>
      <c r="C10" s="207">
        <v>4600</v>
      </c>
      <c r="D10" s="208">
        <f t="shared" si="0"/>
        <v>1.069767441860465</v>
      </c>
      <c r="E10" s="209"/>
    </row>
    <row r="11" spans="1:5" ht="15">
      <c r="A11" s="206" t="s">
        <v>262</v>
      </c>
      <c r="B11" s="207">
        <v>19400</v>
      </c>
      <c r="C11" s="207">
        <v>19700</v>
      </c>
      <c r="D11" s="208">
        <f t="shared" si="0"/>
        <v>1.0154639175257731</v>
      </c>
      <c r="E11" s="209"/>
    </row>
    <row r="12" spans="1:5" ht="15">
      <c r="A12" s="206" t="s">
        <v>263</v>
      </c>
      <c r="B12" s="207">
        <f>SUM(B9:B11)</f>
        <v>28200</v>
      </c>
      <c r="C12" s="207">
        <f>SUM(C9:C11)</f>
        <v>29300</v>
      </c>
      <c r="D12" s="208">
        <f t="shared" si="0"/>
        <v>1.0390070921985815</v>
      </c>
      <c r="E12" s="209">
        <f>C12/$C$37</f>
        <v>0.00245276888307553</v>
      </c>
    </row>
    <row r="13" spans="1:5" ht="15">
      <c r="A13" s="206" t="s">
        <v>264</v>
      </c>
      <c r="B13" s="207"/>
      <c r="C13" s="207"/>
      <c r="D13" s="208"/>
      <c r="E13" s="209"/>
    </row>
    <row r="14" spans="1:5" ht="15">
      <c r="A14" s="206" t="s">
        <v>265</v>
      </c>
      <c r="B14" s="207"/>
      <c r="C14" s="207"/>
      <c r="D14" s="208"/>
      <c r="E14" s="209"/>
    </row>
    <row r="15" spans="1:5" ht="15">
      <c r="A15" s="206" t="s">
        <v>266</v>
      </c>
      <c r="B15" s="207">
        <v>30000</v>
      </c>
      <c r="C15" s="207">
        <v>80000</v>
      </c>
      <c r="D15" s="208"/>
      <c r="E15" s="209"/>
    </row>
    <row r="16" spans="1:5" ht="15">
      <c r="A16" s="206" t="s">
        <v>267</v>
      </c>
      <c r="B16" s="207">
        <v>70000</v>
      </c>
      <c r="C16" s="207"/>
      <c r="D16" s="208"/>
      <c r="E16" s="209"/>
    </row>
    <row r="17" spans="1:5" ht="15">
      <c r="A17" s="210" t="s">
        <v>268</v>
      </c>
      <c r="B17" s="207">
        <f>SUM(B15:B16)</f>
        <v>100000</v>
      </c>
      <c r="C17" s="207">
        <f>SUM(C15:C16)</f>
        <v>80000</v>
      </c>
      <c r="D17" s="208"/>
      <c r="E17" s="209">
        <f>C17/$C$37</f>
        <v>0.006696979885530457</v>
      </c>
    </row>
    <row r="18" spans="1:5" ht="15">
      <c r="A18" s="206" t="s">
        <v>269</v>
      </c>
      <c r="B18" s="207"/>
      <c r="C18" s="207"/>
      <c r="D18" s="208"/>
      <c r="E18" s="209"/>
    </row>
    <row r="19" spans="1:5" ht="15">
      <c r="A19" s="210" t="s">
        <v>270</v>
      </c>
      <c r="B19" s="207">
        <v>25000</v>
      </c>
      <c r="C19" s="207">
        <v>25000</v>
      </c>
      <c r="D19" s="208"/>
      <c r="E19" s="209">
        <f>C19/$C$37</f>
        <v>0.002092806214228268</v>
      </c>
    </row>
    <row r="20" spans="1:5" ht="15">
      <c r="A20" s="59" t="s">
        <v>271</v>
      </c>
      <c r="B20" s="207">
        <v>47000</v>
      </c>
      <c r="C20" s="207">
        <v>50000</v>
      </c>
      <c r="D20" s="208"/>
      <c r="E20" s="209">
        <f>C20/$C$37</f>
        <v>0.004185612428456536</v>
      </c>
    </row>
    <row r="21" spans="1:5" ht="15">
      <c r="A21" s="206" t="s">
        <v>272</v>
      </c>
      <c r="B21" s="207">
        <v>3000</v>
      </c>
      <c r="C21" s="207">
        <v>3000</v>
      </c>
      <c r="D21" s="208"/>
      <c r="E21" s="209"/>
    </row>
    <row r="22" spans="1:5" ht="15">
      <c r="A22" s="206" t="s">
        <v>273</v>
      </c>
      <c r="B22" s="207">
        <f>B17+B19+B20+B21</f>
        <v>175000</v>
      </c>
      <c r="C22" s="207">
        <f>C17+C19+C20+C21</f>
        <v>158000</v>
      </c>
      <c r="D22" s="208">
        <f>C22/B22</f>
        <v>0.9028571428571428</v>
      </c>
      <c r="E22" s="209">
        <f>C22/$C$37</f>
        <v>0.013226535273922651</v>
      </c>
    </row>
    <row r="23" spans="1:5" ht="15">
      <c r="A23" s="206" t="s">
        <v>274</v>
      </c>
      <c r="B23" s="207">
        <v>120000</v>
      </c>
      <c r="C23" s="207">
        <v>85000</v>
      </c>
      <c r="D23" s="208">
        <f>C23/B23</f>
        <v>0.7083333333333334</v>
      </c>
      <c r="E23" s="209">
        <f>C23/$C$37</f>
        <v>0.0071155411283761105</v>
      </c>
    </row>
    <row r="24" spans="1:5" ht="15">
      <c r="A24" s="210" t="s">
        <v>275</v>
      </c>
      <c r="B24" s="106">
        <v>279284</v>
      </c>
      <c r="C24" s="106">
        <v>670000</v>
      </c>
      <c r="D24" s="208"/>
      <c r="E24" s="209">
        <f>C24/$C$37</f>
        <v>0.056087206541317575</v>
      </c>
    </row>
    <row r="25" spans="1:5" ht="15">
      <c r="A25" s="206" t="s">
        <v>276</v>
      </c>
      <c r="C25" s="207">
        <v>10000</v>
      </c>
      <c r="D25" s="208"/>
      <c r="E25" s="209">
        <f>C25/$C$37</f>
        <v>0.0008371224856913071</v>
      </c>
    </row>
    <row r="26" spans="1:5" ht="15">
      <c r="A26" s="206" t="s">
        <v>277</v>
      </c>
      <c r="B26" s="207">
        <v>780000</v>
      </c>
      <c r="C26" s="207">
        <v>810005</v>
      </c>
      <c r="D26" s="208">
        <f>C26/B26</f>
        <v>1.0384679487179487</v>
      </c>
      <c r="E26" s="209">
        <f>C26/$C$37</f>
        <v>0.06780733990223872</v>
      </c>
    </row>
    <row r="27" spans="1:5" ht="18.75">
      <c r="A27" s="211" t="s">
        <v>278</v>
      </c>
      <c r="B27" s="212">
        <f>B6+B7+B8+B12+B22+B23+B24+B25+B26</f>
        <v>9643785.408150746</v>
      </c>
      <c r="C27" s="212">
        <f>C6+C7+C8+C12+C22+C23+C24+C25+C26</f>
        <v>11283055.183676358</v>
      </c>
      <c r="D27" s="213">
        <f>C27/B27</f>
        <v>1.1699819838525372</v>
      </c>
      <c r="E27" s="214">
        <f>E6+E7+E8+E12+E22+E23+E24+E25+E26</f>
        <v>0.9445299201551343</v>
      </c>
    </row>
    <row r="28" spans="1:5" ht="18.75">
      <c r="A28" s="211"/>
      <c r="B28" s="99"/>
      <c r="C28" s="99"/>
      <c r="D28" s="215"/>
      <c r="E28" s="216"/>
    </row>
    <row r="29" spans="1:5" ht="15.75">
      <c r="A29" s="28" t="s">
        <v>279</v>
      </c>
      <c r="B29" s="99"/>
      <c r="C29" s="99"/>
      <c r="D29" s="215"/>
      <c r="E29" s="216"/>
    </row>
    <row r="30" spans="1:5" ht="15">
      <c r="A30" s="14" t="s">
        <v>280</v>
      </c>
      <c r="B30" s="217">
        <v>202617</v>
      </c>
      <c r="C30" s="58">
        <v>206328</v>
      </c>
      <c r="D30" s="208">
        <f>C30/B30</f>
        <v>1.018315343727328</v>
      </c>
      <c r="E30" s="209">
        <f aca="true" t="shared" si="1" ref="E30:E35">C30/$C$37</f>
        <v>0.017272180822771602</v>
      </c>
    </row>
    <row r="31" spans="1:5" ht="15">
      <c r="A31" s="14" t="s">
        <v>281</v>
      </c>
      <c r="B31" s="99"/>
      <c r="C31" s="58">
        <v>30000</v>
      </c>
      <c r="D31" s="215"/>
      <c r="E31" s="209">
        <f t="shared" si="1"/>
        <v>0.0025113674570739213</v>
      </c>
    </row>
    <row r="32" spans="1:5" ht="15">
      <c r="A32" s="14" t="s">
        <v>282</v>
      </c>
      <c r="B32" s="99"/>
      <c r="C32" s="58">
        <v>50000</v>
      </c>
      <c r="D32" s="215"/>
      <c r="E32" s="209">
        <f t="shared" si="1"/>
        <v>0.004185612428456536</v>
      </c>
    </row>
    <row r="33" spans="1:5" ht="15">
      <c r="A33" s="14" t="s">
        <v>283</v>
      </c>
      <c r="B33" s="217">
        <v>104137</v>
      </c>
      <c r="C33" s="58">
        <v>368000</v>
      </c>
      <c r="D33" s="208">
        <f>C33/B33</f>
        <v>3.5338064280707147</v>
      </c>
      <c r="E33" s="209">
        <f t="shared" si="1"/>
        <v>0.030806107473440102</v>
      </c>
    </row>
    <row r="34" spans="1:5" ht="15.75">
      <c r="A34" s="28" t="s">
        <v>284</v>
      </c>
      <c r="B34" s="218">
        <f>SUM(B30:B33)</f>
        <v>306754</v>
      </c>
      <c r="C34" s="218">
        <f>SUM(C30:C33)</f>
        <v>654328</v>
      </c>
      <c r="D34" s="219">
        <f>C34/B34</f>
        <v>2.1330707994027787</v>
      </c>
      <c r="E34" s="220">
        <f t="shared" si="1"/>
        <v>0.05477526818174216</v>
      </c>
    </row>
    <row r="35" spans="1:5" ht="15">
      <c r="A35" s="14" t="s">
        <v>285</v>
      </c>
      <c r="B35" s="217">
        <v>8300</v>
      </c>
      <c r="C35" s="58">
        <v>8300</v>
      </c>
      <c r="D35" s="208">
        <f>C35/B35</f>
        <v>1</v>
      </c>
      <c r="E35" s="209">
        <f t="shared" si="1"/>
        <v>0.0006948116631237849</v>
      </c>
    </row>
    <row r="36" spans="1:5" ht="15">
      <c r="A36" s="14"/>
      <c r="B36" s="99"/>
      <c r="C36" s="99"/>
      <c r="D36" s="215"/>
      <c r="E36" s="216"/>
    </row>
    <row r="37" spans="1:5" ht="18.75">
      <c r="A37" s="221" t="s">
        <v>286</v>
      </c>
      <c r="B37" s="212">
        <f>B27+B34+B35</f>
        <v>9958839.408150746</v>
      </c>
      <c r="C37" s="212">
        <f>C27+C34+C35</f>
        <v>11945683.183676358</v>
      </c>
      <c r="D37" s="222">
        <f>C37/B37</f>
        <v>1.199505554221458</v>
      </c>
      <c r="E37" s="214">
        <f>E27+E34+E35</f>
        <v>1.0000000000000002</v>
      </c>
    </row>
    <row r="38" spans="1:5" ht="18.75">
      <c r="A38" s="223"/>
      <c r="B38" s="224"/>
      <c r="C38" s="224"/>
      <c r="D38" s="225"/>
      <c r="E38" s="226"/>
    </row>
    <row r="39" spans="1:5" ht="18.75">
      <c r="A39" s="223"/>
      <c r="B39" s="224"/>
      <c r="C39" s="224"/>
      <c r="D39" s="225"/>
      <c r="E39" s="226"/>
    </row>
    <row r="40" spans="1:5" ht="15">
      <c r="A40" s="227"/>
      <c r="B40" s="227"/>
      <c r="C40" s="227"/>
      <c r="D40" s="227"/>
      <c r="E40" s="228"/>
    </row>
    <row r="41" spans="1:4" ht="15">
      <c r="A41" s="229"/>
      <c r="B41" s="230"/>
      <c r="C41" s="230"/>
      <c r="D41" s="229"/>
    </row>
    <row r="42" spans="1:4" ht="15">
      <c r="A42" s="229"/>
      <c r="B42" s="230"/>
      <c r="C42" s="230"/>
      <c r="D42" s="229"/>
    </row>
    <row r="43" spans="1:4" ht="15">
      <c r="A43" s="141"/>
      <c r="B43" s="231"/>
      <c r="C43" s="231"/>
      <c r="D43" s="141"/>
    </row>
    <row r="44" spans="1:4" ht="15">
      <c r="A44" s="141"/>
      <c r="B44" s="232"/>
      <c r="C44" s="233"/>
      <c r="D44" s="234"/>
    </row>
    <row r="45" spans="1:4" ht="15">
      <c r="A45" s="141"/>
      <c r="B45" s="231"/>
      <c r="C45" s="231"/>
      <c r="D45" s="141"/>
    </row>
    <row r="46" spans="1:4" ht="15">
      <c r="A46" s="141"/>
      <c r="B46" s="141"/>
      <c r="C46" s="141"/>
      <c r="D46" s="141"/>
    </row>
    <row r="47" spans="1:4" ht="15">
      <c r="A47" s="141"/>
      <c r="B47" s="141"/>
      <c r="C47" s="141"/>
      <c r="D47" s="141"/>
    </row>
    <row r="48" spans="2:4" ht="15">
      <c r="B48" s="113"/>
      <c r="C48" s="113"/>
      <c r="D48" s="113"/>
    </row>
  </sheetData>
  <printOptions verticalCentered="1"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"/>
  <sheetViews>
    <sheetView workbookViewId="0" topLeftCell="A1">
      <selection activeCell="A1" sqref="A1"/>
    </sheetView>
  </sheetViews>
  <sheetFormatPr defaultColWidth="8.796875" defaultRowHeight="14.25"/>
  <cols>
    <col min="1" max="1" width="7.3984375" style="128" customWidth="1"/>
    <col min="2" max="2" width="43.59765625" style="117" customWidth="1"/>
    <col min="3" max="3" width="5.296875" style="129" customWidth="1"/>
    <col min="4" max="4" width="26.69921875" style="127" bestFit="1" customWidth="1"/>
    <col min="5" max="16384" width="9.09765625" style="117" customWidth="1"/>
  </cols>
  <sheetData>
    <row r="1" spans="1:4" ht="15">
      <c r="A1" s="114"/>
      <c r="B1" s="115"/>
      <c r="C1" s="114"/>
      <c r="D1" s="116" t="s">
        <v>1</v>
      </c>
    </row>
    <row r="2" spans="1:4" ht="15.75">
      <c r="A2" s="130" t="s">
        <v>218</v>
      </c>
      <c r="B2" s="130"/>
      <c r="C2" s="130"/>
      <c r="D2" s="130"/>
    </row>
    <row r="3" spans="1:4" ht="15">
      <c r="A3" s="114"/>
      <c r="B3" s="115"/>
      <c r="C3" s="114"/>
      <c r="D3" s="118"/>
    </row>
    <row r="4" spans="1:4" ht="15">
      <c r="A4" s="119" t="s">
        <v>2</v>
      </c>
      <c r="B4" s="119" t="s">
        <v>3</v>
      </c>
      <c r="C4" s="120" t="s">
        <v>4</v>
      </c>
      <c r="D4" s="121"/>
    </row>
    <row r="5" spans="1:4" ht="15">
      <c r="A5" s="119">
        <v>1403</v>
      </c>
      <c r="B5" s="122" t="s">
        <v>5</v>
      </c>
      <c r="C5" s="120">
        <v>2.8</v>
      </c>
      <c r="D5" s="121"/>
    </row>
    <row r="6" spans="1:4" ht="15">
      <c r="A6" s="119">
        <v>1401</v>
      </c>
      <c r="B6" s="122" t="s">
        <v>6</v>
      </c>
      <c r="C6" s="120">
        <v>2.8</v>
      </c>
      <c r="D6" s="121"/>
    </row>
    <row r="7" spans="1:4" ht="15">
      <c r="A7" s="119">
        <v>1512</v>
      </c>
      <c r="B7" s="122" t="s">
        <v>7</v>
      </c>
      <c r="C7" s="120">
        <v>1.65</v>
      </c>
      <c r="D7" s="121"/>
    </row>
    <row r="8" spans="1:4" ht="15">
      <c r="A8" s="119">
        <v>3913</v>
      </c>
      <c r="B8" s="122" t="s">
        <v>8</v>
      </c>
      <c r="C8" s="120">
        <v>2.8</v>
      </c>
      <c r="D8" s="121" t="s">
        <v>9</v>
      </c>
    </row>
    <row r="9" spans="1:4" ht="15">
      <c r="A9" s="119">
        <v>3913</v>
      </c>
      <c r="B9" s="122" t="s">
        <v>8</v>
      </c>
      <c r="C9" s="120">
        <v>2.25</v>
      </c>
      <c r="D9" s="121"/>
    </row>
    <row r="10" spans="1:4" ht="15">
      <c r="A10" s="119">
        <v>1702</v>
      </c>
      <c r="B10" s="122" t="s">
        <v>10</v>
      </c>
      <c r="C10" s="120">
        <v>2.8</v>
      </c>
      <c r="D10" s="121"/>
    </row>
    <row r="11" spans="1:4" ht="15">
      <c r="A11" s="119">
        <v>1202</v>
      </c>
      <c r="B11" s="122" t="s">
        <v>11</v>
      </c>
      <c r="C11" s="120">
        <v>2.25</v>
      </c>
      <c r="D11" s="121"/>
    </row>
    <row r="12" spans="1:4" ht="15">
      <c r="A12" s="119">
        <v>1802</v>
      </c>
      <c r="B12" s="122" t="s">
        <v>12</v>
      </c>
      <c r="C12" s="120">
        <v>1.65</v>
      </c>
      <c r="D12" s="121"/>
    </row>
    <row r="13" spans="1:4" ht="15">
      <c r="A13" s="119">
        <v>1103</v>
      </c>
      <c r="B13" s="122" t="s">
        <v>13</v>
      </c>
      <c r="C13" s="120">
        <v>1.65</v>
      </c>
      <c r="D13" s="121"/>
    </row>
    <row r="14" spans="1:4" ht="15">
      <c r="A14" s="119">
        <v>3918</v>
      </c>
      <c r="B14" s="122" t="s">
        <v>14</v>
      </c>
      <c r="C14" s="120">
        <v>1.65</v>
      </c>
      <c r="D14" s="121"/>
    </row>
    <row r="15" spans="1:4" ht="15">
      <c r="A15" s="119">
        <v>3901</v>
      </c>
      <c r="B15" s="122" t="s">
        <v>15</v>
      </c>
      <c r="C15" s="120">
        <v>1.65</v>
      </c>
      <c r="D15" s="121"/>
    </row>
    <row r="16" spans="1:4" ht="15">
      <c r="A16" s="119">
        <v>3501</v>
      </c>
      <c r="B16" s="122" t="s">
        <v>16</v>
      </c>
      <c r="C16" s="120">
        <v>2.25</v>
      </c>
      <c r="D16" s="121"/>
    </row>
    <row r="17" spans="1:4" ht="15">
      <c r="A17" s="119">
        <v>1513</v>
      </c>
      <c r="B17" s="122" t="s">
        <v>17</v>
      </c>
      <c r="C17" s="120">
        <v>2.25</v>
      </c>
      <c r="D17" s="121"/>
    </row>
    <row r="18" spans="1:4" ht="15">
      <c r="A18" s="119">
        <v>1406</v>
      </c>
      <c r="B18" s="122" t="s">
        <v>18</v>
      </c>
      <c r="C18" s="120">
        <v>2.8</v>
      </c>
      <c r="D18" s="121"/>
    </row>
    <row r="19" spans="1:4" ht="15">
      <c r="A19" s="119">
        <v>2810</v>
      </c>
      <c r="B19" s="122" t="s">
        <v>19</v>
      </c>
      <c r="C19" s="120">
        <v>2.8</v>
      </c>
      <c r="D19" s="121"/>
    </row>
    <row r="20" spans="1:4" ht="15">
      <c r="A20" s="119">
        <v>1501</v>
      </c>
      <c r="B20" s="122" t="s">
        <v>20</v>
      </c>
      <c r="C20" s="120">
        <v>2.25</v>
      </c>
      <c r="D20" s="121"/>
    </row>
    <row r="21" spans="1:4" ht="15">
      <c r="A21" s="119">
        <v>3916</v>
      </c>
      <c r="B21" s="122" t="s">
        <v>21</v>
      </c>
      <c r="C21" s="120">
        <v>2.25</v>
      </c>
      <c r="D21" s="121"/>
    </row>
    <row r="22" spans="1:4" ht="15">
      <c r="A22" s="119">
        <v>1507</v>
      </c>
      <c r="B22" s="122" t="s">
        <v>22</v>
      </c>
      <c r="C22" s="123">
        <v>2.25</v>
      </c>
      <c r="D22" s="121"/>
    </row>
    <row r="23" spans="1:4" ht="15">
      <c r="A23" s="119">
        <v>1303</v>
      </c>
      <c r="B23" s="122" t="s">
        <v>23</v>
      </c>
      <c r="C23" s="120">
        <v>1.65</v>
      </c>
      <c r="D23" s="121"/>
    </row>
    <row r="24" spans="1:4" ht="15">
      <c r="A24" s="119">
        <v>3708</v>
      </c>
      <c r="B24" s="122" t="s">
        <v>24</v>
      </c>
      <c r="C24" s="120">
        <v>1.65</v>
      </c>
      <c r="D24" s="121"/>
    </row>
    <row r="25" spans="1:4" ht="15">
      <c r="A25" s="119">
        <v>3709</v>
      </c>
      <c r="B25" s="122" t="s">
        <v>25</v>
      </c>
      <c r="C25" s="120">
        <v>1.65</v>
      </c>
      <c r="D25" s="121"/>
    </row>
    <row r="26" spans="1:4" ht="15">
      <c r="A26" s="124">
        <v>8203</v>
      </c>
      <c r="B26" s="125" t="s">
        <v>26</v>
      </c>
      <c r="C26" s="126">
        <v>3.5</v>
      </c>
      <c r="D26" s="121"/>
    </row>
    <row r="27" spans="1:4" ht="15">
      <c r="A27" s="119">
        <v>3301</v>
      </c>
      <c r="B27" s="122" t="s">
        <v>27</v>
      </c>
      <c r="C27" s="120">
        <v>2.25</v>
      </c>
      <c r="D27" s="121"/>
    </row>
    <row r="28" spans="1:4" ht="15">
      <c r="A28" s="119">
        <v>1514</v>
      </c>
      <c r="B28" s="122" t="s">
        <v>28</v>
      </c>
      <c r="C28" s="120">
        <v>1.65</v>
      </c>
      <c r="D28" s="121"/>
    </row>
    <row r="29" spans="1:4" ht="15">
      <c r="A29" s="119">
        <v>1601</v>
      </c>
      <c r="B29" s="122" t="s">
        <v>29</v>
      </c>
      <c r="C29" s="120">
        <v>1.65</v>
      </c>
      <c r="D29" s="121"/>
    </row>
    <row r="30" spans="1:4" ht="15">
      <c r="A30" s="119">
        <v>6201</v>
      </c>
      <c r="B30" s="122" t="s">
        <v>30</v>
      </c>
      <c r="C30" s="120">
        <v>1</v>
      </c>
      <c r="D30" s="121"/>
    </row>
    <row r="31" spans="1:4" ht="15">
      <c r="A31" s="119">
        <v>6208</v>
      </c>
      <c r="B31" s="122" t="s">
        <v>31</v>
      </c>
      <c r="C31" s="120">
        <v>1</v>
      </c>
      <c r="D31" s="121"/>
    </row>
    <row r="32" spans="1:4" ht="15">
      <c r="A32" s="119">
        <v>5346</v>
      </c>
      <c r="B32" s="122" t="s">
        <v>32</v>
      </c>
      <c r="C32" s="120">
        <v>1</v>
      </c>
      <c r="D32" s="121"/>
    </row>
    <row r="33" spans="1:4" ht="15">
      <c r="A33" s="119">
        <v>2612</v>
      </c>
      <c r="B33" s="122" t="s">
        <v>33</v>
      </c>
      <c r="C33" s="120">
        <v>1.65</v>
      </c>
      <c r="D33" s="121"/>
    </row>
    <row r="34" spans="1:4" ht="15">
      <c r="A34" s="119">
        <v>3907</v>
      </c>
      <c r="B34" s="122" t="s">
        <v>234</v>
      </c>
      <c r="C34" s="120">
        <v>1.65</v>
      </c>
      <c r="D34" s="121"/>
    </row>
    <row r="35" spans="1:4" ht="15">
      <c r="A35" s="119">
        <v>5206</v>
      </c>
      <c r="B35" s="122" t="s">
        <v>34</v>
      </c>
      <c r="C35" s="120">
        <v>2.25</v>
      </c>
      <c r="D35" s="121"/>
    </row>
    <row r="36" spans="1:4" ht="15">
      <c r="A36" s="119">
        <v>8204</v>
      </c>
      <c r="B36" s="122" t="s">
        <v>35</v>
      </c>
      <c r="C36" s="120">
        <v>3.5</v>
      </c>
      <c r="D36" s="121"/>
    </row>
    <row r="37" spans="1:4" ht="15">
      <c r="A37" s="119">
        <v>7310</v>
      </c>
      <c r="B37" s="122" t="s">
        <v>36</v>
      </c>
      <c r="C37" s="120">
        <v>1.2</v>
      </c>
      <c r="D37" s="121"/>
    </row>
    <row r="38" spans="1:4" ht="15">
      <c r="A38" s="119">
        <v>6101</v>
      </c>
      <c r="B38" s="122" t="s">
        <v>37</v>
      </c>
      <c r="C38" s="120">
        <v>1</v>
      </c>
      <c r="D38" s="121"/>
    </row>
    <row r="39" spans="1:4" ht="15">
      <c r="A39" s="119">
        <v>4102</v>
      </c>
      <c r="B39" s="122" t="s">
        <v>38</v>
      </c>
      <c r="C39" s="123">
        <v>2.25</v>
      </c>
      <c r="D39" s="121"/>
    </row>
    <row r="40" spans="1:4" ht="15">
      <c r="A40" s="119">
        <v>1701</v>
      </c>
      <c r="B40" s="122" t="s">
        <v>39</v>
      </c>
      <c r="C40" s="120">
        <v>2.8</v>
      </c>
      <c r="D40" s="121"/>
    </row>
    <row r="41" spans="1:4" ht="15">
      <c r="A41" s="119">
        <v>3910</v>
      </c>
      <c r="B41" s="122" t="s">
        <v>40</v>
      </c>
      <c r="C41" s="120">
        <v>1.65</v>
      </c>
      <c r="D41" s="121"/>
    </row>
    <row r="42" spans="1:4" ht="15">
      <c r="A42" s="119">
        <v>1404</v>
      </c>
      <c r="B42" s="122" t="s">
        <v>41</v>
      </c>
      <c r="C42" s="120">
        <v>2.8</v>
      </c>
      <c r="D42" s="121"/>
    </row>
    <row r="43" spans="1:4" ht="15">
      <c r="A43" s="119">
        <v>1511</v>
      </c>
      <c r="B43" s="122" t="s">
        <v>42</v>
      </c>
      <c r="C43" s="123">
        <v>2.25</v>
      </c>
      <c r="D43" s="121"/>
    </row>
    <row r="44" spans="1:4" ht="15">
      <c r="A44" s="119">
        <v>1504</v>
      </c>
      <c r="B44" s="122" t="s">
        <v>43</v>
      </c>
      <c r="C44" s="123">
        <v>2.25</v>
      </c>
      <c r="D44" s="121"/>
    </row>
    <row r="45" spans="1:4" ht="15">
      <c r="A45" s="119">
        <v>3646</v>
      </c>
      <c r="B45" s="122" t="s">
        <v>44</v>
      </c>
      <c r="C45" s="120">
        <v>1.65</v>
      </c>
      <c r="D45" s="121"/>
    </row>
    <row r="46" spans="1:4" ht="15">
      <c r="A46" s="119">
        <v>1301</v>
      </c>
      <c r="B46" s="122" t="s">
        <v>45</v>
      </c>
      <c r="C46" s="120">
        <v>1.65</v>
      </c>
      <c r="D46" s="121"/>
    </row>
    <row r="47" spans="1:4" ht="15">
      <c r="A47" s="119">
        <v>1201</v>
      </c>
      <c r="B47" s="122" t="s">
        <v>46</v>
      </c>
      <c r="C47" s="120">
        <v>2.25</v>
      </c>
      <c r="D47" s="121"/>
    </row>
    <row r="48" spans="1:4" ht="15">
      <c r="A48" s="119">
        <v>3602</v>
      </c>
      <c r="B48" s="122" t="s">
        <v>47</v>
      </c>
      <c r="C48" s="120">
        <v>1.65</v>
      </c>
      <c r="D48" s="121"/>
    </row>
    <row r="49" spans="1:4" ht="15">
      <c r="A49" s="119">
        <v>7105</v>
      </c>
      <c r="B49" s="122" t="s">
        <v>48</v>
      </c>
      <c r="C49" s="120">
        <v>1</v>
      </c>
      <c r="D49" s="121"/>
    </row>
    <row r="50" spans="1:4" ht="15">
      <c r="A50" s="119">
        <v>2101</v>
      </c>
      <c r="B50" s="122" t="s">
        <v>49</v>
      </c>
      <c r="C50" s="120">
        <v>1.65</v>
      </c>
      <c r="D50" s="121"/>
    </row>
    <row r="51" spans="1:4" ht="15">
      <c r="A51" s="119">
        <v>6202</v>
      </c>
      <c r="B51" s="122" t="s">
        <v>50</v>
      </c>
      <c r="C51" s="120">
        <v>1</v>
      </c>
      <c r="D51" s="121"/>
    </row>
    <row r="52" spans="1:4" ht="15">
      <c r="A52" s="124">
        <v>8201</v>
      </c>
      <c r="B52" s="125" t="s">
        <v>51</v>
      </c>
      <c r="C52" s="126">
        <v>3.5</v>
      </c>
      <c r="D52" s="121"/>
    </row>
    <row r="53" spans="1:4" ht="15">
      <c r="A53" s="119">
        <v>6107</v>
      </c>
      <c r="B53" s="122" t="s">
        <v>52</v>
      </c>
      <c r="C53" s="120">
        <v>1</v>
      </c>
      <c r="D53" s="121"/>
    </row>
    <row r="54" spans="1:4" ht="15">
      <c r="A54" s="119">
        <v>2807</v>
      </c>
      <c r="B54" s="122" t="s">
        <v>53</v>
      </c>
      <c r="C54" s="120">
        <v>2.8</v>
      </c>
      <c r="D54" s="121"/>
    </row>
    <row r="55" spans="1:4" ht="15">
      <c r="A55" s="119">
        <v>1407</v>
      </c>
      <c r="B55" s="122" t="s">
        <v>54</v>
      </c>
      <c r="C55" s="120">
        <v>2.8</v>
      </c>
      <c r="D55" s="121"/>
    </row>
    <row r="56" spans="1:4" ht="15">
      <c r="A56" s="119">
        <v>2801</v>
      </c>
      <c r="B56" s="122" t="s">
        <v>56</v>
      </c>
      <c r="C56" s="120">
        <v>2.8</v>
      </c>
      <c r="D56" s="121"/>
    </row>
    <row r="57" spans="1:4" ht="15">
      <c r="A57" s="119">
        <v>2802</v>
      </c>
      <c r="B57" s="122" t="s">
        <v>57</v>
      </c>
      <c r="C57" s="120">
        <v>2.8</v>
      </c>
      <c r="D57" s="121"/>
    </row>
    <row r="58" spans="1:4" ht="15">
      <c r="A58" s="119">
        <v>2808</v>
      </c>
      <c r="B58" s="122" t="s">
        <v>58</v>
      </c>
      <c r="C58" s="120">
        <v>2.8</v>
      </c>
      <c r="D58" s="121"/>
    </row>
    <row r="59" spans="1:4" ht="15">
      <c r="A59" s="119">
        <v>2805</v>
      </c>
      <c r="B59" s="122" t="s">
        <v>59</v>
      </c>
      <c r="C59" s="120">
        <v>2.8</v>
      </c>
      <c r="D59" s="121"/>
    </row>
    <row r="60" spans="1:4" ht="15">
      <c r="A60" s="119">
        <v>2811</v>
      </c>
      <c r="B60" s="122" t="s">
        <v>60</v>
      </c>
      <c r="C60" s="120">
        <v>2.8</v>
      </c>
      <c r="D60" s="121"/>
    </row>
    <row r="61" spans="1:4" ht="15">
      <c r="A61" s="119">
        <v>2901</v>
      </c>
      <c r="B61" s="122" t="s">
        <v>61</v>
      </c>
      <c r="C61" s="120">
        <v>2.8</v>
      </c>
      <c r="D61" s="121"/>
    </row>
    <row r="62" spans="1:4" ht="15">
      <c r="A62" s="119">
        <v>7201</v>
      </c>
      <c r="B62" s="122" t="s">
        <v>62</v>
      </c>
      <c r="C62" s="120">
        <v>1</v>
      </c>
      <c r="D62" s="121"/>
    </row>
    <row r="63" spans="1:4" ht="15">
      <c r="A63" s="119">
        <v>1801</v>
      </c>
      <c r="B63" s="122" t="s">
        <v>63</v>
      </c>
      <c r="C63" s="120">
        <v>1.65</v>
      </c>
      <c r="D63" s="121"/>
    </row>
    <row r="64" spans="1:4" ht="15">
      <c r="A64" s="119">
        <v>3904</v>
      </c>
      <c r="B64" s="122" t="s">
        <v>64</v>
      </c>
      <c r="C64" s="120">
        <v>1.65</v>
      </c>
      <c r="D64" s="121"/>
    </row>
    <row r="65" spans="1:4" ht="15">
      <c r="A65" s="119">
        <v>3902</v>
      </c>
      <c r="B65" s="122" t="s">
        <v>65</v>
      </c>
      <c r="C65" s="120">
        <v>1.65</v>
      </c>
      <c r="D65" s="121"/>
    </row>
    <row r="66" spans="1:4" ht="15">
      <c r="A66" s="119">
        <v>1408</v>
      </c>
      <c r="B66" s="122" t="s">
        <v>66</v>
      </c>
      <c r="C66" s="120">
        <v>2.8</v>
      </c>
      <c r="D66" s="121"/>
    </row>
    <row r="67" spans="1:4" ht="15">
      <c r="A67" s="119">
        <v>1302</v>
      </c>
      <c r="B67" s="122" t="s">
        <v>67</v>
      </c>
      <c r="C67" s="120">
        <v>1.65</v>
      </c>
      <c r="D67" s="121"/>
    </row>
    <row r="68" spans="1:4" ht="15">
      <c r="A68" s="119">
        <v>7403</v>
      </c>
      <c r="B68" s="122" t="s">
        <v>68</v>
      </c>
      <c r="C68" s="120">
        <v>1.65</v>
      </c>
      <c r="D68" s="121"/>
    </row>
    <row r="69" spans="1:4" ht="15">
      <c r="A69" s="119">
        <v>3914</v>
      </c>
      <c r="B69" s="122" t="s">
        <v>69</v>
      </c>
      <c r="C69" s="120">
        <v>1.65</v>
      </c>
      <c r="D69" s="121"/>
    </row>
    <row r="70" spans="1:4" ht="15">
      <c r="A70" s="119">
        <v>6207</v>
      </c>
      <c r="B70" s="122" t="s">
        <v>70</v>
      </c>
      <c r="C70" s="120">
        <v>1</v>
      </c>
      <c r="D70" s="121"/>
    </row>
    <row r="71" spans="1:4" ht="15">
      <c r="A71" s="119">
        <v>3903</v>
      </c>
      <c r="B71" s="122" t="s">
        <v>71</v>
      </c>
      <c r="C71" s="120">
        <v>1.65</v>
      </c>
      <c r="D71" s="121"/>
    </row>
    <row r="72" spans="1:4" ht="15">
      <c r="A72" s="119">
        <v>4107</v>
      </c>
      <c r="B72" s="122" t="s">
        <v>72</v>
      </c>
      <c r="C72" s="120">
        <v>2.25</v>
      </c>
      <c r="D72" s="121"/>
    </row>
    <row r="73" spans="1:4" ht="15">
      <c r="A73" s="119">
        <v>4132</v>
      </c>
      <c r="B73" s="122" t="s">
        <v>73</v>
      </c>
      <c r="C73" s="120">
        <v>2.25</v>
      </c>
      <c r="D73" s="121"/>
    </row>
    <row r="74" spans="1:4" ht="15">
      <c r="A74" s="119">
        <v>1405</v>
      </c>
      <c r="B74" s="122" t="s">
        <v>74</v>
      </c>
      <c r="C74" s="120">
        <v>2.8</v>
      </c>
      <c r="D74" s="121"/>
    </row>
    <row r="75" spans="1:4" ht="15">
      <c r="A75" s="119">
        <v>1101</v>
      </c>
      <c r="B75" s="122" t="s">
        <v>75</v>
      </c>
      <c r="C75" s="120">
        <v>2.25</v>
      </c>
      <c r="D75" s="121"/>
    </row>
    <row r="76" spans="1:4" ht="15">
      <c r="A76" s="119">
        <v>3911</v>
      </c>
      <c r="B76" s="122" t="s">
        <v>76</v>
      </c>
      <c r="C76" s="120">
        <v>2.25</v>
      </c>
      <c r="D76" s="121"/>
    </row>
    <row r="77" spans="1:4" ht="15">
      <c r="A77" s="119">
        <v>7202</v>
      </c>
      <c r="B77" s="122" t="s">
        <v>77</v>
      </c>
      <c r="C77" s="120">
        <v>1.2</v>
      </c>
      <c r="D77" s="121"/>
    </row>
    <row r="78" spans="1:4" ht="15">
      <c r="A78" s="119">
        <v>2108</v>
      </c>
      <c r="B78" s="122" t="s">
        <v>78</v>
      </c>
      <c r="C78" s="120">
        <v>1.65</v>
      </c>
      <c r="D78" s="121"/>
    </row>
    <row r="79" spans="1:4" ht="15">
      <c r="A79" s="119">
        <v>2109</v>
      </c>
      <c r="B79" s="122" t="s">
        <v>79</v>
      </c>
      <c r="C79" s="120">
        <v>1.65</v>
      </c>
      <c r="D79" s="121"/>
    </row>
    <row r="80" spans="1:4" ht="15">
      <c r="A80" s="119">
        <v>2106</v>
      </c>
      <c r="B80" s="122" t="s">
        <v>80</v>
      </c>
      <c r="C80" s="120">
        <v>1.65</v>
      </c>
      <c r="D80" s="121"/>
    </row>
    <row r="81" spans="1:4" ht="15">
      <c r="A81" s="119">
        <v>6210</v>
      </c>
      <c r="B81" s="122" t="s">
        <v>81</v>
      </c>
      <c r="C81" s="120">
        <v>1</v>
      </c>
      <c r="D81" s="121"/>
    </row>
    <row r="82" spans="1:4" ht="15">
      <c r="A82" s="119">
        <v>6702</v>
      </c>
      <c r="B82" s="122" t="s">
        <v>82</v>
      </c>
      <c r="C82" s="120">
        <v>1</v>
      </c>
      <c r="D82" s="121"/>
    </row>
    <row r="83" spans="1:4" ht="15">
      <c r="A83" s="119">
        <v>1510</v>
      </c>
      <c r="B83" s="122" t="s">
        <v>83</v>
      </c>
      <c r="C83" s="120">
        <v>2.8</v>
      </c>
      <c r="D83" s="121"/>
    </row>
    <row r="84" spans="1:4" ht="15">
      <c r="A84" s="119">
        <v>1515</v>
      </c>
      <c r="B84" s="122" t="s">
        <v>84</v>
      </c>
      <c r="C84" s="120">
        <v>2.25</v>
      </c>
      <c r="D84" s="121"/>
    </row>
    <row r="85" spans="1:4" ht="15">
      <c r="A85" s="119">
        <v>2102</v>
      </c>
      <c r="B85" s="122" t="s">
        <v>85</v>
      </c>
      <c r="C85" s="120">
        <v>1.65</v>
      </c>
      <c r="D85" s="121"/>
    </row>
    <row r="86" spans="1:4" ht="15">
      <c r="A86" s="119">
        <v>8109</v>
      </c>
      <c r="B86" s="122" t="s">
        <v>86</v>
      </c>
      <c r="C86" s="120">
        <v>1</v>
      </c>
      <c r="D86" s="121"/>
    </row>
    <row r="87" spans="1:4" ht="15">
      <c r="A87" s="119">
        <v>1402</v>
      </c>
      <c r="B87" s="122" t="s">
        <v>87</v>
      </c>
      <c r="C87" s="120">
        <v>2.8</v>
      </c>
      <c r="D87" s="121"/>
    </row>
    <row r="88" spans="1:4" ht="15">
      <c r="A88" s="119">
        <v>5341</v>
      </c>
      <c r="B88" s="122" t="s">
        <v>88</v>
      </c>
      <c r="C88" s="120">
        <v>1.65</v>
      </c>
      <c r="D88" s="121"/>
    </row>
    <row r="89" spans="1:4" ht="15">
      <c r="A89" s="119">
        <v>7501</v>
      </c>
      <c r="B89" s="122" t="s">
        <v>89</v>
      </c>
      <c r="C89" s="120">
        <v>1</v>
      </c>
      <c r="D89" s="121"/>
    </row>
    <row r="90" spans="1:4" ht="15">
      <c r="A90" s="119">
        <v>6701</v>
      </c>
      <c r="B90" s="122" t="s">
        <v>90</v>
      </c>
      <c r="C90" s="120">
        <v>1</v>
      </c>
      <c r="D90" s="121"/>
    </row>
    <row r="91" spans="1:4" ht="15">
      <c r="A91" s="119">
        <v>3441</v>
      </c>
      <c r="B91" s="122" t="s">
        <v>91</v>
      </c>
      <c r="C91" s="120">
        <v>2.8</v>
      </c>
      <c r="D91" s="121"/>
    </row>
    <row r="92" spans="1:4" ht="15">
      <c r="A92" s="119">
        <v>3608</v>
      </c>
      <c r="B92" s="122" t="s">
        <v>92</v>
      </c>
      <c r="C92" s="120">
        <v>1.65</v>
      </c>
      <c r="D92" s="121"/>
    </row>
    <row r="93" spans="1:4" ht="15">
      <c r="A93" s="119">
        <v>3908</v>
      </c>
      <c r="B93" s="122" t="s">
        <v>93</v>
      </c>
      <c r="C93" s="120">
        <v>1.65</v>
      </c>
      <c r="D93" s="121"/>
    </row>
    <row r="94" spans="1:4" ht="15">
      <c r="A94" s="119">
        <v>6804</v>
      </c>
      <c r="B94" s="122" t="s">
        <v>94</v>
      </c>
      <c r="C94" s="120">
        <v>1</v>
      </c>
      <c r="D94" s="121"/>
    </row>
    <row r="95" spans="1:4" ht="15">
      <c r="A95" s="119">
        <v>6805</v>
      </c>
      <c r="B95" s="122" t="s">
        <v>95</v>
      </c>
      <c r="C95" s="120">
        <v>1</v>
      </c>
      <c r="D95" s="121"/>
    </row>
    <row r="96" spans="1:4" ht="15">
      <c r="A96" s="119">
        <v>3909</v>
      </c>
      <c r="B96" s="122" t="s">
        <v>96</v>
      </c>
      <c r="C96" s="120">
        <v>2.25</v>
      </c>
      <c r="D96" s="121"/>
    </row>
    <row r="97" spans="1:4" ht="15">
      <c r="A97" s="119">
        <v>7531</v>
      </c>
      <c r="B97" s="122" t="s">
        <v>97</v>
      </c>
      <c r="C97" s="120">
        <v>1.2</v>
      </c>
      <c r="D97" s="121"/>
    </row>
    <row r="98" spans="1:4" ht="15">
      <c r="A98" s="119">
        <v>7701</v>
      </c>
      <c r="B98" s="122" t="s">
        <v>98</v>
      </c>
      <c r="C98" s="120">
        <v>1</v>
      </c>
      <c r="D98" s="121"/>
    </row>
    <row r="99" spans="1:4" ht="15">
      <c r="A99" s="119">
        <v>5342</v>
      </c>
      <c r="B99" s="122" t="s">
        <v>99</v>
      </c>
      <c r="C99" s="120">
        <v>1.65</v>
      </c>
      <c r="D99" s="121"/>
    </row>
    <row r="100" spans="1:4" ht="15">
      <c r="A100" s="119">
        <v>7502</v>
      </c>
      <c r="B100" s="122" t="s">
        <v>100</v>
      </c>
      <c r="C100" s="120">
        <v>1</v>
      </c>
      <c r="D100" s="121"/>
    </row>
    <row r="101" spans="1:4" ht="15">
      <c r="A101" s="119">
        <v>6731</v>
      </c>
      <c r="B101" s="122" t="s">
        <v>101</v>
      </c>
      <c r="C101" s="120">
        <v>1</v>
      </c>
      <c r="D101" s="121"/>
    </row>
    <row r="102" spans="1:4" ht="15">
      <c r="A102" s="119">
        <v>6703</v>
      </c>
      <c r="B102" s="122" t="s">
        <v>102</v>
      </c>
      <c r="C102" s="120">
        <v>1</v>
      </c>
      <c r="D102" s="121"/>
    </row>
    <row r="103" spans="1:4" ht="15">
      <c r="A103" s="119">
        <v>3917</v>
      </c>
      <c r="B103" s="122" t="s">
        <v>103</v>
      </c>
      <c r="C103" s="120">
        <v>1.65</v>
      </c>
      <c r="D103" s="121"/>
    </row>
    <row r="104" spans="1:4" ht="15">
      <c r="A104" s="119">
        <v>7507</v>
      </c>
      <c r="B104" s="122" t="s">
        <v>104</v>
      </c>
      <c r="C104" s="120">
        <v>1.2</v>
      </c>
      <c r="D104" s="121"/>
    </row>
    <row r="105" spans="1:4" ht="15">
      <c r="A105" s="119">
        <v>5345</v>
      </c>
      <c r="B105" s="122" t="s">
        <v>105</v>
      </c>
      <c r="C105" s="120">
        <v>2.25</v>
      </c>
      <c r="D105" s="121"/>
    </row>
    <row r="106" spans="1:4" ht="15">
      <c r="A106" s="119">
        <v>3912</v>
      </c>
      <c r="B106" s="122" t="s">
        <v>106</v>
      </c>
      <c r="C106" s="120">
        <v>2.8</v>
      </c>
      <c r="D106" s="121"/>
    </row>
    <row r="107" spans="1:4" ht="15">
      <c r="A107" s="119">
        <v>7506</v>
      </c>
      <c r="B107" s="122" t="s">
        <v>107</v>
      </c>
      <c r="C107" s="120">
        <v>1.2</v>
      </c>
      <c r="D107" s="121"/>
    </row>
    <row r="108" spans="1:4" ht="15">
      <c r="A108" s="119">
        <v>3906</v>
      </c>
      <c r="B108" s="122" t="s">
        <v>233</v>
      </c>
      <c r="C108" s="120">
        <v>1.65</v>
      </c>
      <c r="D108" s="121"/>
    </row>
    <row r="109" spans="1:4" ht="15">
      <c r="A109" s="119">
        <v>2806</v>
      </c>
      <c r="B109" s="122" t="s">
        <v>108</v>
      </c>
      <c r="C109" s="120">
        <v>2.8</v>
      </c>
      <c r="D109" s="121"/>
    </row>
    <row r="110" spans="1:4" ht="15">
      <c r="A110" s="119">
        <v>3607</v>
      </c>
      <c r="B110" s="122" t="s">
        <v>109</v>
      </c>
      <c r="C110" s="120">
        <v>1.65</v>
      </c>
      <c r="D110" s="121"/>
    </row>
    <row r="111" spans="1:4" ht="15">
      <c r="A111" s="119">
        <v>3647</v>
      </c>
      <c r="B111" s="122" t="s">
        <v>110</v>
      </c>
      <c r="C111" s="120">
        <v>1.65</v>
      </c>
      <c r="D111" s="121"/>
    </row>
    <row r="112" spans="1:4" ht="15">
      <c r="A112" s="119">
        <v>5104</v>
      </c>
      <c r="B112" s="122" t="s">
        <v>111</v>
      </c>
      <c r="C112" s="120">
        <v>2.8</v>
      </c>
      <c r="D112" s="121"/>
    </row>
    <row r="113" spans="1:4" ht="15">
      <c r="A113" s="119">
        <v>2302</v>
      </c>
      <c r="B113" s="122" t="s">
        <v>112</v>
      </c>
      <c r="C113" s="120">
        <v>1.65</v>
      </c>
      <c r="D113" s="121"/>
    </row>
    <row r="114" spans="1:4" ht="15">
      <c r="A114" s="119">
        <v>2303</v>
      </c>
      <c r="B114" s="122" t="s">
        <v>113</v>
      </c>
      <c r="C114" s="120">
        <v>1.65</v>
      </c>
      <c r="D114" s="121"/>
    </row>
    <row r="115" spans="1:4" ht="15">
      <c r="A115" s="119">
        <v>2341</v>
      </c>
      <c r="B115" s="122" t="s">
        <v>114</v>
      </c>
      <c r="C115" s="120">
        <v>1.65</v>
      </c>
      <c r="D115" s="121"/>
    </row>
    <row r="116" spans="1:4" ht="15">
      <c r="A116" s="119">
        <v>2305</v>
      </c>
      <c r="B116" s="122" t="s">
        <v>115</v>
      </c>
      <c r="C116" s="120">
        <v>1.2</v>
      </c>
      <c r="D116" s="121"/>
    </row>
    <row r="117" spans="1:4" ht="15">
      <c r="A117" s="119">
        <v>2305</v>
      </c>
      <c r="B117" s="122" t="s">
        <v>115</v>
      </c>
      <c r="C117" s="120">
        <v>1.65</v>
      </c>
      <c r="D117" s="121" t="s">
        <v>116</v>
      </c>
    </row>
    <row r="118" spans="1:4" ht="15">
      <c r="A118" s="119">
        <v>2301</v>
      </c>
      <c r="B118" s="122" t="s">
        <v>117</v>
      </c>
      <c r="C118" s="120">
        <v>1.65</v>
      </c>
      <c r="D118" s="121"/>
    </row>
    <row r="119" spans="1:4" ht="15">
      <c r="A119" s="119">
        <v>6209</v>
      </c>
      <c r="B119" s="122" t="s">
        <v>118</v>
      </c>
      <c r="C119" s="120">
        <v>1.65</v>
      </c>
      <c r="D119" s="121"/>
    </row>
    <row r="120" spans="1:4" ht="15">
      <c r="A120" s="124">
        <v>8202</v>
      </c>
      <c r="B120" s="125" t="s">
        <v>119</v>
      </c>
      <c r="C120" s="126">
        <v>3.5</v>
      </c>
      <c r="D120" s="121"/>
    </row>
    <row r="121" spans="1:4" ht="15">
      <c r="A121" s="119">
        <v>3710</v>
      </c>
      <c r="B121" s="122" t="s">
        <v>120</v>
      </c>
      <c r="C121" s="120">
        <v>2.25</v>
      </c>
      <c r="D121" s="121" t="s">
        <v>9</v>
      </c>
    </row>
    <row r="122" spans="1:4" ht="15">
      <c r="A122" s="119">
        <v>3710</v>
      </c>
      <c r="B122" s="122" t="s">
        <v>120</v>
      </c>
      <c r="C122" s="120">
        <v>1.65</v>
      </c>
      <c r="D122" s="121"/>
    </row>
    <row r="123" spans="1:4" ht="15">
      <c r="A123" s="119">
        <v>7401</v>
      </c>
      <c r="B123" s="122" t="s">
        <v>121</v>
      </c>
      <c r="C123" s="120">
        <v>1.65</v>
      </c>
      <c r="D123" s="121"/>
    </row>
    <row r="124" spans="1:4" ht="15">
      <c r="A124" s="119">
        <v>6141</v>
      </c>
      <c r="B124" s="122" t="s">
        <v>122</v>
      </c>
      <c r="C124" s="120">
        <v>1</v>
      </c>
      <c r="D124" s="121"/>
    </row>
    <row r="125" spans="1:4" ht="15">
      <c r="A125" s="119">
        <v>6801</v>
      </c>
      <c r="B125" s="122" t="s">
        <v>123</v>
      </c>
      <c r="C125" s="120">
        <v>1</v>
      </c>
      <c r="D125" s="121"/>
    </row>
    <row r="126" spans="1:4" ht="15">
      <c r="A126" s="119">
        <v>8104</v>
      </c>
      <c r="B126" s="122" t="s">
        <v>124</v>
      </c>
      <c r="C126" s="120">
        <v>1</v>
      </c>
      <c r="D126" s="121"/>
    </row>
    <row r="127" spans="1:4" ht="15">
      <c r="A127" s="119">
        <v>8102</v>
      </c>
      <c r="B127" s="122" t="s">
        <v>125</v>
      </c>
      <c r="C127" s="120">
        <v>1</v>
      </c>
      <c r="D127" s="121"/>
    </row>
    <row r="128" spans="1:4" ht="15">
      <c r="A128" s="119">
        <v>8106</v>
      </c>
      <c r="B128" s="122" t="s">
        <v>126</v>
      </c>
      <c r="C128" s="120">
        <v>1</v>
      </c>
      <c r="D128" s="121"/>
    </row>
    <row r="129" spans="1:4" ht="15">
      <c r="A129" s="119">
        <v>8103</v>
      </c>
      <c r="B129" s="122" t="s">
        <v>235</v>
      </c>
      <c r="C129" s="120">
        <v>1</v>
      </c>
      <c r="D129" s="121"/>
    </row>
    <row r="130" spans="1:4" ht="15">
      <c r="A130" s="119">
        <v>8101</v>
      </c>
      <c r="B130" s="122" t="s">
        <v>127</v>
      </c>
      <c r="C130" s="120">
        <v>1</v>
      </c>
      <c r="D130" s="121"/>
    </row>
    <row r="131" spans="1:4" ht="15">
      <c r="A131" s="119">
        <v>3107</v>
      </c>
      <c r="B131" s="122" t="s">
        <v>128</v>
      </c>
      <c r="C131" s="120">
        <v>1.65</v>
      </c>
      <c r="D131" s="121"/>
    </row>
    <row r="132" spans="1:4" ht="15">
      <c r="A132" s="119">
        <v>3106</v>
      </c>
      <c r="B132" s="122" t="s">
        <v>129</v>
      </c>
      <c r="C132" s="120">
        <v>1.65</v>
      </c>
      <c r="D132" s="121"/>
    </row>
    <row r="133" spans="1:4" ht="15">
      <c r="A133" s="119">
        <v>7504</v>
      </c>
      <c r="B133" s="122" t="s">
        <v>130</v>
      </c>
      <c r="C133" s="120">
        <v>1.2</v>
      </c>
      <c r="D133" s="121"/>
    </row>
    <row r="134" spans="1:4" ht="15">
      <c r="A134" s="119">
        <v>7503</v>
      </c>
      <c r="B134" s="122" t="s">
        <v>131</v>
      </c>
      <c r="C134" s="120">
        <v>1.2</v>
      </c>
      <c r="D134" s="121"/>
    </row>
    <row r="135" spans="1:4" ht="15">
      <c r="A135" s="119">
        <v>4302</v>
      </c>
      <c r="B135" s="122" t="s">
        <v>132</v>
      </c>
      <c r="C135" s="120">
        <v>3.5</v>
      </c>
      <c r="D135" s="121"/>
    </row>
    <row r="136" spans="1:4" ht="15">
      <c r="A136" s="119">
        <v>4301</v>
      </c>
      <c r="B136" s="122" t="s">
        <v>133</v>
      </c>
      <c r="C136" s="120">
        <v>3.5</v>
      </c>
      <c r="D136" s="121"/>
    </row>
    <row r="137" spans="1:4" ht="15">
      <c r="A137" s="119">
        <v>5103</v>
      </c>
      <c r="B137" s="122" t="s">
        <v>134</v>
      </c>
      <c r="C137" s="120">
        <v>2.8</v>
      </c>
      <c r="D137" s="121"/>
    </row>
    <row r="138" spans="1:4" ht="15">
      <c r="A138" s="119">
        <v>7505</v>
      </c>
      <c r="B138" s="122" t="s">
        <v>135</v>
      </c>
      <c r="C138" s="120">
        <v>1.2</v>
      </c>
      <c r="D138" s="121"/>
    </row>
    <row r="139" spans="1:4" ht="15">
      <c r="A139" s="119">
        <v>8206</v>
      </c>
      <c r="B139" s="122" t="s">
        <v>136</v>
      </c>
      <c r="C139" s="120">
        <v>1.65</v>
      </c>
      <c r="D139" s="121" t="s">
        <v>214</v>
      </c>
    </row>
    <row r="140" spans="1:6" ht="15">
      <c r="A140" s="119">
        <v>8206</v>
      </c>
      <c r="B140" s="122" t="s">
        <v>136</v>
      </c>
      <c r="C140" s="120">
        <v>3.5</v>
      </c>
      <c r="D140" s="121" t="s">
        <v>241</v>
      </c>
      <c r="E140" s="127"/>
      <c r="F140" s="127"/>
    </row>
    <row r="141" spans="1:6" ht="15">
      <c r="A141" s="119">
        <v>4109</v>
      </c>
      <c r="B141" s="122" t="s">
        <v>137</v>
      </c>
      <c r="C141" s="119">
        <v>2.25</v>
      </c>
      <c r="D141" s="121"/>
      <c r="E141" s="127"/>
      <c r="F141" s="127"/>
    </row>
    <row r="142" spans="1:4" ht="15">
      <c r="A142" s="119">
        <v>4108</v>
      </c>
      <c r="B142" s="122" t="s">
        <v>138</v>
      </c>
      <c r="C142" s="120">
        <v>2.25</v>
      </c>
      <c r="D142" s="121"/>
    </row>
    <row r="143" spans="1:4" ht="15">
      <c r="A143" s="119">
        <v>4144</v>
      </c>
      <c r="B143" s="122" t="s">
        <v>139</v>
      </c>
      <c r="C143" s="120">
        <v>2.25</v>
      </c>
      <c r="D143" s="121"/>
    </row>
    <row r="144" spans="1:4" ht="15">
      <c r="A144" s="119">
        <v>5207</v>
      </c>
      <c r="B144" s="122" t="s">
        <v>140</v>
      </c>
      <c r="C144" s="120">
        <v>2.25</v>
      </c>
      <c r="D144" s="121"/>
    </row>
    <row r="145" spans="1:4" ht="15">
      <c r="A145" s="119">
        <v>4106</v>
      </c>
      <c r="B145" s="122" t="s">
        <v>141</v>
      </c>
      <c r="C145" s="120">
        <v>2.25</v>
      </c>
      <c r="D145" s="121"/>
    </row>
    <row r="146" spans="1:4" ht="15">
      <c r="A146" s="119">
        <v>4101</v>
      </c>
      <c r="B146" s="122" t="s">
        <v>142</v>
      </c>
      <c r="C146" s="123">
        <v>2.25</v>
      </c>
      <c r="D146" s="121"/>
    </row>
    <row r="147" spans="1:4" ht="15">
      <c r="A147" s="119">
        <v>4131</v>
      </c>
      <c r="B147" s="122" t="s">
        <v>143</v>
      </c>
      <c r="C147" s="123">
        <v>2.25</v>
      </c>
      <c r="D147" s="121"/>
    </row>
    <row r="148" spans="1:4" ht="15">
      <c r="A148" s="119">
        <v>1502</v>
      </c>
      <c r="B148" s="122" t="s">
        <v>144</v>
      </c>
      <c r="C148" s="120">
        <v>2.25</v>
      </c>
      <c r="D148" s="121"/>
    </row>
    <row r="149" spans="1:4" ht="15">
      <c r="A149" s="119">
        <v>4103</v>
      </c>
      <c r="B149" s="122" t="s">
        <v>145</v>
      </c>
      <c r="C149" s="123">
        <v>2.25</v>
      </c>
      <c r="D149" s="121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7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5.69921875" style="13" customWidth="1"/>
    <col min="2" max="2" width="6.3984375" style="43" customWidth="1"/>
    <col min="3" max="6" width="9.09765625" style="44" customWidth="1"/>
    <col min="7" max="7" width="11.59765625" style="44" customWidth="1"/>
    <col min="8" max="8" width="9.09765625" style="44" customWidth="1"/>
    <col min="9" max="9" width="9.09765625" style="62" customWidth="1"/>
    <col min="10" max="10" width="11.3984375" style="62" customWidth="1"/>
    <col min="11" max="11" width="10.296875" style="13" customWidth="1"/>
    <col min="12" max="12" width="5.59765625" style="13" customWidth="1"/>
    <col min="13" max="13" width="1.390625" style="13" customWidth="1"/>
    <col min="14" max="14" width="5.8984375" style="13" bestFit="1" customWidth="1"/>
    <col min="15" max="16384" width="9.09765625" style="13" customWidth="1"/>
  </cols>
  <sheetData>
    <row r="1" spans="12:14" ht="15.75">
      <c r="L1" s="110" t="s">
        <v>180</v>
      </c>
      <c r="M1" s="56"/>
      <c r="N1" s="56"/>
    </row>
    <row r="2" ht="15">
      <c r="L2" s="18"/>
    </row>
    <row r="3" spans="1:14" ht="15.75">
      <c r="A3" s="168" t="s">
        <v>219</v>
      </c>
      <c r="B3" s="169"/>
      <c r="C3" s="170"/>
      <c r="D3" s="168"/>
      <c r="E3" s="170"/>
      <c r="F3" s="170"/>
      <c r="G3" s="170"/>
      <c r="H3" s="170"/>
      <c r="I3" s="171"/>
      <c r="J3" s="171"/>
      <c r="K3" s="55"/>
      <c r="L3" s="21"/>
      <c r="M3" s="21"/>
      <c r="N3" s="55"/>
    </row>
    <row r="4" spans="1:14" ht="15">
      <c r="A4" s="85"/>
      <c r="B4" s="86"/>
      <c r="C4" s="87"/>
      <c r="D4" s="87"/>
      <c r="E4" s="87"/>
      <c r="F4" s="87"/>
      <c r="G4" s="87"/>
      <c r="H4" s="87"/>
      <c r="I4" s="88"/>
      <c r="J4" s="88"/>
      <c r="K4" s="85"/>
      <c r="L4" s="85"/>
      <c r="M4" s="85"/>
      <c r="N4" s="85"/>
    </row>
    <row r="5" spans="1:14" ht="15">
      <c r="A5" s="15"/>
      <c r="B5" s="47"/>
      <c r="C5" s="72" t="s">
        <v>147</v>
      </c>
      <c r="D5" s="72"/>
      <c r="E5" s="72"/>
      <c r="F5" s="76"/>
      <c r="G5" s="78" t="s">
        <v>148</v>
      </c>
      <c r="H5" s="78" t="s">
        <v>181</v>
      </c>
      <c r="I5" s="79" t="s">
        <v>182</v>
      </c>
      <c r="J5" s="111" t="s">
        <v>176</v>
      </c>
      <c r="K5" s="9" t="s">
        <v>176</v>
      </c>
      <c r="L5" s="8" t="s">
        <v>183</v>
      </c>
      <c r="M5" s="8"/>
      <c r="N5" s="9"/>
    </row>
    <row r="6" spans="1:14" ht="15">
      <c r="A6" s="17"/>
      <c r="B6" s="90" t="s">
        <v>4</v>
      </c>
      <c r="C6" s="83">
        <v>2001</v>
      </c>
      <c r="D6" s="73"/>
      <c r="E6" s="73"/>
      <c r="F6" s="77"/>
      <c r="G6" s="75" t="s">
        <v>149</v>
      </c>
      <c r="H6" s="75" t="s">
        <v>150</v>
      </c>
      <c r="I6" s="80" t="s">
        <v>175</v>
      </c>
      <c r="J6" s="82" t="s">
        <v>177</v>
      </c>
      <c r="K6" s="4" t="s">
        <v>177</v>
      </c>
      <c r="L6" s="21" t="s">
        <v>212</v>
      </c>
      <c r="M6" s="21"/>
      <c r="N6" s="4"/>
    </row>
    <row r="7" spans="1:14" ht="15">
      <c r="A7" s="89" t="s">
        <v>184</v>
      </c>
      <c r="B7" s="90" t="s">
        <v>185</v>
      </c>
      <c r="C7" s="74" t="s">
        <v>186</v>
      </c>
      <c r="D7" s="75" t="s">
        <v>152</v>
      </c>
      <c r="E7" s="75" t="s">
        <v>153</v>
      </c>
      <c r="F7" s="74" t="s">
        <v>154</v>
      </c>
      <c r="G7" s="91">
        <v>2000</v>
      </c>
      <c r="H7" s="75">
        <v>2001</v>
      </c>
      <c r="I7" s="80" t="s">
        <v>187</v>
      </c>
      <c r="J7" s="82" t="s">
        <v>151</v>
      </c>
      <c r="K7" s="4" t="s">
        <v>151</v>
      </c>
      <c r="L7" s="22">
        <v>2002</v>
      </c>
      <c r="M7" s="23" t="s">
        <v>213</v>
      </c>
      <c r="N7" s="4">
        <v>2001</v>
      </c>
    </row>
    <row r="8" spans="1:14" ht="15">
      <c r="A8" s="17"/>
      <c r="B8" s="48"/>
      <c r="C8" s="74" t="s">
        <v>188</v>
      </c>
      <c r="D8" s="25"/>
      <c r="E8" s="25"/>
      <c r="F8" s="25"/>
      <c r="G8" s="25"/>
      <c r="H8" s="25"/>
      <c r="I8" s="26"/>
      <c r="J8" s="71">
        <v>2002</v>
      </c>
      <c r="K8" s="3">
        <v>2001</v>
      </c>
      <c r="L8" s="12" t="s">
        <v>187</v>
      </c>
      <c r="M8" s="12"/>
      <c r="N8" s="4"/>
    </row>
    <row r="9" spans="1:14" ht="15">
      <c r="A9" s="14"/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84">
        <v>8</v>
      </c>
      <c r="J9" s="84">
        <v>9</v>
      </c>
      <c r="K9" s="6">
        <v>10</v>
      </c>
      <c r="L9" s="11">
        <v>11</v>
      </c>
      <c r="M9" s="11"/>
      <c r="N9" s="11"/>
    </row>
    <row r="10" spans="1:14" ht="15.75">
      <c r="A10" s="2" t="s">
        <v>146</v>
      </c>
      <c r="B10" s="49"/>
      <c r="C10" s="34"/>
      <c r="D10" s="34"/>
      <c r="E10" s="34"/>
      <c r="F10" s="34"/>
      <c r="G10" s="34"/>
      <c r="H10" s="34"/>
      <c r="I10" s="35"/>
      <c r="J10" s="35"/>
      <c r="K10" s="7"/>
      <c r="L10" s="10"/>
      <c r="M10" s="10"/>
      <c r="N10" s="7"/>
    </row>
    <row r="11" spans="1:14" ht="15">
      <c r="A11" s="52" t="s">
        <v>75</v>
      </c>
      <c r="B11" s="146">
        <v>2.25</v>
      </c>
      <c r="C11" s="25">
        <v>171</v>
      </c>
      <c r="D11" s="25">
        <v>73</v>
      </c>
      <c r="E11" s="25">
        <v>594</v>
      </c>
      <c r="F11" s="25">
        <v>838</v>
      </c>
      <c r="G11" s="25">
        <v>137</v>
      </c>
      <c r="H11" s="25">
        <v>81</v>
      </c>
      <c r="I11" s="26">
        <v>40.87591240875913</v>
      </c>
      <c r="J11" s="26">
        <v>751.951094890511</v>
      </c>
      <c r="K11" s="25"/>
      <c r="L11" s="27"/>
      <c r="M11" s="27"/>
      <c r="N11" s="4"/>
    </row>
    <row r="12" spans="1:14" ht="15">
      <c r="A12" s="52" t="s">
        <v>46</v>
      </c>
      <c r="B12" s="146">
        <v>2.25</v>
      </c>
      <c r="C12" s="25">
        <v>41</v>
      </c>
      <c r="D12" s="25">
        <v>18</v>
      </c>
      <c r="E12" s="25">
        <v>218</v>
      </c>
      <c r="F12" s="25">
        <v>277</v>
      </c>
      <c r="G12" s="25">
        <v>34</v>
      </c>
      <c r="H12" s="25">
        <v>21</v>
      </c>
      <c r="I12" s="26">
        <v>38.23529411764706</v>
      </c>
      <c r="J12" s="26">
        <v>256.56176470588235</v>
      </c>
      <c r="K12" s="25"/>
      <c r="L12" s="27"/>
      <c r="M12" s="27"/>
      <c r="N12" s="4"/>
    </row>
    <row r="13" spans="1:14" ht="15">
      <c r="A13" s="52" t="s">
        <v>11</v>
      </c>
      <c r="B13" s="146">
        <v>2.25</v>
      </c>
      <c r="C13" s="25">
        <v>44</v>
      </c>
      <c r="D13" s="25">
        <v>34</v>
      </c>
      <c r="E13" s="25">
        <v>137</v>
      </c>
      <c r="F13" s="25">
        <v>215</v>
      </c>
      <c r="G13" s="25">
        <v>19</v>
      </c>
      <c r="H13" s="25">
        <v>17</v>
      </c>
      <c r="I13" s="26">
        <v>10.526315789473683</v>
      </c>
      <c r="J13" s="26">
        <v>188.8842105263158</v>
      </c>
      <c r="K13" s="25"/>
      <c r="L13" s="27"/>
      <c r="M13" s="27"/>
      <c r="N13" s="4"/>
    </row>
    <row r="14" spans="1:14" ht="15">
      <c r="A14" s="52" t="s">
        <v>45</v>
      </c>
      <c r="B14" s="146">
        <v>1.65</v>
      </c>
      <c r="C14" s="25">
        <v>81</v>
      </c>
      <c r="D14" s="25">
        <v>79</v>
      </c>
      <c r="E14" s="25">
        <v>409</v>
      </c>
      <c r="F14" s="25">
        <v>569</v>
      </c>
      <c r="G14" s="25">
        <v>48</v>
      </c>
      <c r="H14" s="25">
        <v>41</v>
      </c>
      <c r="I14" s="26">
        <v>14.583333333333334</v>
      </c>
      <c r="J14" s="26">
        <v>507.79375</v>
      </c>
      <c r="K14" s="25"/>
      <c r="L14" s="27"/>
      <c r="M14" s="27"/>
      <c r="N14" s="4"/>
    </row>
    <row r="15" spans="1:14" ht="15">
      <c r="A15" s="52" t="s">
        <v>67</v>
      </c>
      <c r="B15" s="146">
        <v>1.65</v>
      </c>
      <c r="C15" s="25">
        <v>27</v>
      </c>
      <c r="D15" s="25">
        <v>7</v>
      </c>
      <c r="E15" s="25">
        <v>71</v>
      </c>
      <c r="F15" s="25">
        <v>105</v>
      </c>
      <c r="G15" s="25">
        <v>19</v>
      </c>
      <c r="H15" s="25">
        <v>16</v>
      </c>
      <c r="I15" s="26">
        <v>15.789473684210526</v>
      </c>
      <c r="J15" s="26">
        <v>97.96842105263158</v>
      </c>
      <c r="K15" s="25"/>
      <c r="L15" s="27"/>
      <c r="M15" s="27"/>
      <c r="N15" s="4"/>
    </row>
    <row r="16" spans="1:14" ht="15">
      <c r="A16" s="52" t="s">
        <v>23</v>
      </c>
      <c r="B16" s="146">
        <v>1.65</v>
      </c>
      <c r="C16" s="25">
        <v>31</v>
      </c>
      <c r="D16" s="25">
        <v>17</v>
      </c>
      <c r="E16" s="25">
        <v>160</v>
      </c>
      <c r="F16" s="25">
        <v>208</v>
      </c>
      <c r="G16" s="25">
        <v>38</v>
      </c>
      <c r="H16" s="25">
        <v>23</v>
      </c>
      <c r="I16" s="26">
        <v>39.473684210526315</v>
      </c>
      <c r="J16" s="26">
        <v>189.9815789473684</v>
      </c>
      <c r="K16" s="25"/>
      <c r="L16" s="27"/>
      <c r="M16" s="27"/>
      <c r="N16" s="4"/>
    </row>
    <row r="17" spans="1:14" ht="15">
      <c r="A17" s="52" t="s">
        <v>6</v>
      </c>
      <c r="B17" s="146">
        <v>2.8</v>
      </c>
      <c r="C17" s="25">
        <v>4</v>
      </c>
      <c r="D17" s="25">
        <v>1</v>
      </c>
      <c r="E17" s="25">
        <v>40</v>
      </c>
      <c r="F17" s="25">
        <v>45</v>
      </c>
      <c r="G17" s="25">
        <v>5</v>
      </c>
      <c r="H17" s="25">
        <v>4</v>
      </c>
      <c r="I17" s="26">
        <v>20</v>
      </c>
      <c r="J17" s="26">
        <v>43.9</v>
      </c>
      <c r="K17" s="25"/>
      <c r="L17" s="27"/>
      <c r="M17" s="27"/>
      <c r="N17" s="4"/>
    </row>
    <row r="18" spans="1:14" ht="15">
      <c r="A18" s="52" t="s">
        <v>87</v>
      </c>
      <c r="B18" s="146">
        <v>2.8</v>
      </c>
      <c r="C18" s="25">
        <v>11</v>
      </c>
      <c r="D18" s="25">
        <v>12</v>
      </c>
      <c r="E18" s="25">
        <v>84</v>
      </c>
      <c r="F18" s="25">
        <v>107</v>
      </c>
      <c r="G18" s="25">
        <v>6</v>
      </c>
      <c r="H18" s="25">
        <v>5</v>
      </c>
      <c r="I18" s="26">
        <v>16.666666666666664</v>
      </c>
      <c r="J18" s="26">
        <v>97.68333333333334</v>
      </c>
      <c r="K18" s="25"/>
      <c r="L18" s="27"/>
      <c r="M18" s="27"/>
      <c r="N18" s="4"/>
    </row>
    <row r="19" spans="1:14" ht="15">
      <c r="A19" s="52" t="s">
        <v>5</v>
      </c>
      <c r="B19" s="146">
        <v>2.8</v>
      </c>
      <c r="C19" s="25">
        <v>14</v>
      </c>
      <c r="D19" s="25">
        <v>9</v>
      </c>
      <c r="E19" s="25">
        <v>125</v>
      </c>
      <c r="F19" s="25">
        <v>148</v>
      </c>
      <c r="G19" s="25">
        <v>3</v>
      </c>
      <c r="H19" s="25">
        <v>2</v>
      </c>
      <c r="I19" s="26">
        <v>33.33333333333333</v>
      </c>
      <c r="J19" s="26">
        <v>139.36666666666667</v>
      </c>
      <c r="K19" s="25"/>
      <c r="L19" s="27"/>
      <c r="M19" s="27"/>
      <c r="N19" s="4"/>
    </row>
    <row r="20" spans="1:14" ht="15">
      <c r="A20" s="52" t="s">
        <v>41</v>
      </c>
      <c r="B20" s="146">
        <v>2.8</v>
      </c>
      <c r="C20" s="25">
        <v>3</v>
      </c>
      <c r="D20" s="25">
        <v>3</v>
      </c>
      <c r="E20" s="25">
        <v>65</v>
      </c>
      <c r="F20" s="25">
        <v>71</v>
      </c>
      <c r="G20" s="25">
        <v>2</v>
      </c>
      <c r="H20" s="25">
        <v>2</v>
      </c>
      <c r="I20" s="26">
        <v>0</v>
      </c>
      <c r="J20" s="26">
        <v>68.9</v>
      </c>
      <c r="K20" s="25"/>
      <c r="L20" s="27"/>
      <c r="M20" s="27"/>
      <c r="N20" s="4"/>
    </row>
    <row r="21" spans="1:14" ht="15">
      <c r="A21" s="52" t="s">
        <v>74</v>
      </c>
      <c r="B21" s="146">
        <v>2.8</v>
      </c>
      <c r="C21" s="25">
        <v>0</v>
      </c>
      <c r="D21" s="25">
        <v>2</v>
      </c>
      <c r="E21" s="25">
        <v>12</v>
      </c>
      <c r="F21" s="25">
        <v>14</v>
      </c>
      <c r="G21" s="25">
        <v>0</v>
      </c>
      <c r="H21" s="25">
        <v>0</v>
      </c>
      <c r="I21" s="26">
        <v>0</v>
      </c>
      <c r="J21" s="26">
        <v>12.6</v>
      </c>
      <c r="K21" s="25"/>
      <c r="L21" s="27"/>
      <c r="M21" s="27"/>
      <c r="N21" s="4"/>
    </row>
    <row r="22" spans="1:14" ht="15">
      <c r="A22" s="52" t="s">
        <v>18</v>
      </c>
      <c r="B22" s="146">
        <v>2.8</v>
      </c>
      <c r="C22" s="25">
        <v>86</v>
      </c>
      <c r="D22" s="25">
        <v>21</v>
      </c>
      <c r="E22" s="25">
        <v>248</v>
      </c>
      <c r="F22" s="25">
        <v>355</v>
      </c>
      <c r="G22" s="25">
        <v>21</v>
      </c>
      <c r="H22" s="25">
        <v>18</v>
      </c>
      <c r="I22" s="26">
        <v>14.285714285714285</v>
      </c>
      <c r="J22" s="26">
        <v>334.15714285714284</v>
      </c>
      <c r="K22" s="25"/>
      <c r="L22" s="27"/>
      <c r="M22" s="27"/>
      <c r="N22" s="4"/>
    </row>
    <row r="23" spans="1:14" ht="15">
      <c r="A23" s="52" t="s">
        <v>54</v>
      </c>
      <c r="B23" s="146">
        <v>2.8</v>
      </c>
      <c r="C23" s="25">
        <v>54</v>
      </c>
      <c r="D23" s="25">
        <v>9</v>
      </c>
      <c r="E23" s="25">
        <v>223</v>
      </c>
      <c r="F23" s="25">
        <v>286</v>
      </c>
      <c r="G23" s="25">
        <v>74</v>
      </c>
      <c r="H23" s="25">
        <v>50</v>
      </c>
      <c r="I23" s="26">
        <v>32.432432432432435</v>
      </c>
      <c r="J23" s="26">
        <v>270.9432432432433</v>
      </c>
      <c r="K23" s="25"/>
      <c r="L23" s="27"/>
      <c r="M23" s="27"/>
      <c r="N23" s="4"/>
    </row>
    <row r="24" spans="1:14" ht="15">
      <c r="A24" s="52" t="s">
        <v>66</v>
      </c>
      <c r="B24" s="146">
        <v>2.8</v>
      </c>
      <c r="C24" s="25">
        <v>2</v>
      </c>
      <c r="D24" s="25">
        <v>0</v>
      </c>
      <c r="E24" s="25">
        <v>10</v>
      </c>
      <c r="F24" s="25">
        <v>12</v>
      </c>
      <c r="G24" s="25">
        <v>1</v>
      </c>
      <c r="H24" s="25">
        <v>0</v>
      </c>
      <c r="I24" s="26">
        <v>100</v>
      </c>
      <c r="J24" s="26">
        <v>11</v>
      </c>
      <c r="K24" s="25"/>
      <c r="L24" s="27"/>
      <c r="M24" s="27"/>
      <c r="N24" s="4"/>
    </row>
    <row r="25" spans="1:14" ht="15">
      <c r="A25" s="52" t="s">
        <v>20</v>
      </c>
      <c r="B25" s="146">
        <v>2.25</v>
      </c>
      <c r="C25" s="25">
        <v>131</v>
      </c>
      <c r="D25" s="25">
        <v>74</v>
      </c>
      <c r="E25" s="25">
        <v>783</v>
      </c>
      <c r="F25" s="25">
        <v>988</v>
      </c>
      <c r="G25" s="25">
        <v>114</v>
      </c>
      <c r="H25" s="25">
        <v>104</v>
      </c>
      <c r="I25" s="26">
        <v>8.771929824561402</v>
      </c>
      <c r="J25" s="26">
        <v>930.4543859649123</v>
      </c>
      <c r="K25" s="25"/>
      <c r="L25" s="27"/>
      <c r="M25" s="27"/>
      <c r="N25" s="4"/>
    </row>
    <row r="26" spans="1:14" ht="15">
      <c r="A26" s="52" t="s">
        <v>144</v>
      </c>
      <c r="B26" s="146">
        <v>2.25</v>
      </c>
      <c r="C26" s="25">
        <v>0</v>
      </c>
      <c r="D26" s="25">
        <v>22</v>
      </c>
      <c r="E26" s="25">
        <v>41</v>
      </c>
      <c r="F26" s="25">
        <v>63</v>
      </c>
      <c r="G26" s="25">
        <v>0</v>
      </c>
      <c r="H26" s="25">
        <v>0</v>
      </c>
      <c r="I26" s="26">
        <v>0</v>
      </c>
      <c r="J26" s="26">
        <v>47.6</v>
      </c>
      <c r="K26" s="25"/>
      <c r="L26" s="27"/>
      <c r="M26" s="27"/>
      <c r="N26" s="4"/>
    </row>
    <row r="27" spans="1:14" ht="15">
      <c r="A27" s="52" t="s">
        <v>43</v>
      </c>
      <c r="B27" s="146">
        <v>2.25</v>
      </c>
      <c r="C27" s="25">
        <v>0</v>
      </c>
      <c r="D27" s="25">
        <v>21</v>
      </c>
      <c r="E27" s="25">
        <v>65</v>
      </c>
      <c r="F27" s="25">
        <v>86</v>
      </c>
      <c r="G27" s="25">
        <v>0</v>
      </c>
      <c r="H27" s="25">
        <v>0</v>
      </c>
      <c r="I27" s="26">
        <v>0</v>
      </c>
      <c r="J27" s="26">
        <v>71.3</v>
      </c>
      <c r="K27" s="25"/>
      <c r="L27" s="27"/>
      <c r="M27" s="27"/>
      <c r="N27" s="4"/>
    </row>
    <row r="28" spans="1:14" ht="15">
      <c r="A28" s="52" t="s">
        <v>22</v>
      </c>
      <c r="B28" s="146">
        <v>2.25</v>
      </c>
      <c r="C28" s="25">
        <v>0</v>
      </c>
      <c r="D28" s="25">
        <v>24</v>
      </c>
      <c r="E28" s="25">
        <v>44</v>
      </c>
      <c r="F28" s="25">
        <v>68</v>
      </c>
      <c r="G28" s="25">
        <v>0</v>
      </c>
      <c r="H28" s="25">
        <v>0</v>
      </c>
      <c r="I28" s="26">
        <v>0</v>
      </c>
      <c r="J28" s="26">
        <v>51.2</v>
      </c>
      <c r="K28" s="25"/>
      <c r="L28" s="27"/>
      <c r="M28" s="27"/>
      <c r="N28" s="4"/>
    </row>
    <row r="29" spans="1:14" ht="15">
      <c r="A29" s="52" t="s">
        <v>83</v>
      </c>
      <c r="B29" s="146">
        <v>2.8</v>
      </c>
      <c r="C29" s="25">
        <v>0</v>
      </c>
      <c r="D29" s="25">
        <v>9</v>
      </c>
      <c r="E29" s="25">
        <v>21</v>
      </c>
      <c r="F29" s="25">
        <v>30</v>
      </c>
      <c r="G29" s="25">
        <v>0</v>
      </c>
      <c r="H29" s="25">
        <v>0</v>
      </c>
      <c r="I29" s="26">
        <v>0</v>
      </c>
      <c r="J29" s="26">
        <v>23.7</v>
      </c>
      <c r="K29" s="25"/>
      <c r="L29" s="27"/>
      <c r="M29" s="27"/>
      <c r="N29" s="4"/>
    </row>
    <row r="30" spans="1:14" ht="15">
      <c r="A30" s="52" t="s">
        <v>42</v>
      </c>
      <c r="B30" s="146">
        <v>2.25</v>
      </c>
      <c r="C30" s="25">
        <v>0</v>
      </c>
      <c r="D30" s="25">
        <v>12</v>
      </c>
      <c r="E30" s="25">
        <v>38</v>
      </c>
      <c r="F30" s="25">
        <v>50</v>
      </c>
      <c r="G30" s="25">
        <v>0</v>
      </c>
      <c r="H30" s="25">
        <v>0</v>
      </c>
      <c r="I30" s="26">
        <v>0</v>
      </c>
      <c r="J30" s="26">
        <v>41.6</v>
      </c>
      <c r="K30" s="25"/>
      <c r="L30" s="27"/>
      <c r="M30" s="27"/>
      <c r="N30" s="4"/>
    </row>
    <row r="31" spans="1:14" ht="15">
      <c r="A31" s="52" t="s">
        <v>7</v>
      </c>
      <c r="B31" s="146">
        <v>1.65</v>
      </c>
      <c r="C31" s="25">
        <v>0</v>
      </c>
      <c r="D31" s="25">
        <v>19</v>
      </c>
      <c r="E31" s="25">
        <v>52</v>
      </c>
      <c r="F31" s="25">
        <v>71</v>
      </c>
      <c r="G31" s="25">
        <v>0</v>
      </c>
      <c r="H31" s="25">
        <v>0</v>
      </c>
      <c r="I31" s="26">
        <v>0</v>
      </c>
      <c r="J31" s="26">
        <v>57.7</v>
      </c>
      <c r="K31" s="25"/>
      <c r="L31" s="27"/>
      <c r="M31" s="27"/>
      <c r="N31" s="4"/>
    </row>
    <row r="32" spans="1:14" ht="15">
      <c r="A32" s="52" t="s">
        <v>17</v>
      </c>
      <c r="B32" s="146">
        <v>2.25</v>
      </c>
      <c r="C32" s="25">
        <v>0</v>
      </c>
      <c r="D32" s="25">
        <v>7</v>
      </c>
      <c r="E32" s="25">
        <v>25</v>
      </c>
      <c r="F32" s="25">
        <v>32</v>
      </c>
      <c r="G32" s="25">
        <v>0</v>
      </c>
      <c r="H32" s="25">
        <v>0</v>
      </c>
      <c r="I32" s="26">
        <v>0</v>
      </c>
      <c r="J32" s="26">
        <v>27.1</v>
      </c>
      <c r="K32" s="25"/>
      <c r="L32" s="27"/>
      <c r="M32" s="27"/>
      <c r="N32" s="4"/>
    </row>
    <row r="33" spans="1:14" ht="15">
      <c r="A33" s="52" t="s">
        <v>84</v>
      </c>
      <c r="B33" s="146">
        <v>2.25</v>
      </c>
      <c r="C33" s="25">
        <v>0</v>
      </c>
      <c r="D33" s="25">
        <v>18</v>
      </c>
      <c r="E33" s="25">
        <v>43</v>
      </c>
      <c r="F33" s="25">
        <v>61</v>
      </c>
      <c r="G33" s="25">
        <v>0</v>
      </c>
      <c r="H33" s="25">
        <v>0</v>
      </c>
      <c r="I33" s="26">
        <v>0</v>
      </c>
      <c r="J33" s="26">
        <v>48.4</v>
      </c>
      <c r="K33" s="25"/>
      <c r="L33" s="27"/>
      <c r="M33" s="27"/>
      <c r="N33" s="4"/>
    </row>
    <row r="34" spans="1:14" ht="15">
      <c r="A34" s="52" t="s">
        <v>29</v>
      </c>
      <c r="B34" s="146">
        <v>1.65</v>
      </c>
      <c r="C34" s="25">
        <v>30</v>
      </c>
      <c r="D34" s="25">
        <v>23</v>
      </c>
      <c r="E34" s="25">
        <v>170</v>
      </c>
      <c r="F34" s="25">
        <v>223</v>
      </c>
      <c r="G34" s="25">
        <v>22</v>
      </c>
      <c r="H34" s="25">
        <v>22</v>
      </c>
      <c r="I34" s="26">
        <v>0</v>
      </c>
      <c r="J34" s="26">
        <v>206.9</v>
      </c>
      <c r="K34" s="25"/>
      <c r="L34" s="27"/>
      <c r="M34" s="27"/>
      <c r="N34" s="4"/>
    </row>
    <row r="35" spans="1:14" ht="15">
      <c r="A35" s="52" t="s">
        <v>39</v>
      </c>
      <c r="B35" s="146">
        <v>2.8</v>
      </c>
      <c r="C35" s="25">
        <v>132</v>
      </c>
      <c r="D35" s="25">
        <v>95</v>
      </c>
      <c r="E35" s="25">
        <v>597</v>
      </c>
      <c r="F35" s="25">
        <v>824</v>
      </c>
      <c r="G35" s="25">
        <v>83</v>
      </c>
      <c r="H35" s="25">
        <v>61</v>
      </c>
      <c r="I35" s="26">
        <v>26.506024096385545</v>
      </c>
      <c r="J35" s="26">
        <v>740.0060240963855</v>
      </c>
      <c r="K35" s="25"/>
      <c r="L35" s="27"/>
      <c r="M35" s="27"/>
      <c r="N35" s="4"/>
    </row>
    <row r="36" spans="1:14" ht="15">
      <c r="A36" s="52" t="s">
        <v>63</v>
      </c>
      <c r="B36" s="146">
        <v>1.65</v>
      </c>
      <c r="C36" s="25">
        <v>244</v>
      </c>
      <c r="D36" s="25">
        <v>98</v>
      </c>
      <c r="E36" s="25">
        <v>736</v>
      </c>
      <c r="F36" s="25">
        <v>1078</v>
      </c>
      <c r="G36" s="25">
        <v>132</v>
      </c>
      <c r="H36" s="25">
        <v>86</v>
      </c>
      <c r="I36" s="26">
        <v>34.84848484848485</v>
      </c>
      <c r="J36" s="26">
        <v>966.8848484848485</v>
      </c>
      <c r="K36" s="25"/>
      <c r="L36" s="27"/>
      <c r="M36" s="27"/>
      <c r="N36" s="4"/>
    </row>
    <row r="37" spans="1:14" ht="15">
      <c r="A37" s="52" t="s">
        <v>21</v>
      </c>
      <c r="B37" s="146">
        <v>2.25</v>
      </c>
      <c r="C37" s="25">
        <v>0</v>
      </c>
      <c r="D37" s="25">
        <v>4</v>
      </c>
      <c r="E37" s="25">
        <v>25</v>
      </c>
      <c r="F37" s="25">
        <v>29</v>
      </c>
      <c r="G37" s="25">
        <v>0</v>
      </c>
      <c r="H37" s="25">
        <v>0</v>
      </c>
      <c r="I37" s="26">
        <v>0</v>
      </c>
      <c r="J37" s="26">
        <v>26.2</v>
      </c>
      <c r="K37" s="25"/>
      <c r="L37" s="27"/>
      <c r="M37" s="27"/>
      <c r="N37" s="4"/>
    </row>
    <row r="38" spans="1:14" ht="15">
      <c r="A38" s="52" t="s">
        <v>134</v>
      </c>
      <c r="B38" s="146">
        <v>2.8</v>
      </c>
      <c r="C38" s="25">
        <v>903</v>
      </c>
      <c r="D38" s="25">
        <v>259</v>
      </c>
      <c r="E38" s="25">
        <v>4734</v>
      </c>
      <c r="F38" s="25">
        <v>5896</v>
      </c>
      <c r="G38" s="25">
        <v>779</v>
      </c>
      <c r="H38" s="25">
        <v>699</v>
      </c>
      <c r="I38" s="26">
        <v>10.269576379974326</v>
      </c>
      <c r="J38" s="26">
        <v>5668.332862644416</v>
      </c>
      <c r="K38" s="25"/>
      <c r="L38" s="27"/>
      <c r="M38" s="27"/>
      <c r="N38" s="4"/>
    </row>
    <row r="39" spans="1:14" ht="15">
      <c r="A39" s="52" t="s">
        <v>111</v>
      </c>
      <c r="B39" s="146">
        <v>2.8</v>
      </c>
      <c r="C39" s="25">
        <v>97</v>
      </c>
      <c r="D39" s="25">
        <v>7</v>
      </c>
      <c r="E39" s="25">
        <v>472</v>
      </c>
      <c r="F39" s="25">
        <v>576</v>
      </c>
      <c r="G39" s="25">
        <v>87</v>
      </c>
      <c r="H39" s="25">
        <v>74</v>
      </c>
      <c r="I39" s="26">
        <v>14.942528735632186</v>
      </c>
      <c r="J39" s="26">
        <v>563.8528735632184</v>
      </c>
      <c r="K39" s="25"/>
      <c r="L39" s="27"/>
      <c r="M39" s="27"/>
      <c r="N39" s="4"/>
    </row>
    <row r="40" spans="1:14" ht="15">
      <c r="A40" s="52" t="s">
        <v>34</v>
      </c>
      <c r="B40" s="146">
        <v>2.25</v>
      </c>
      <c r="C40" s="25">
        <v>168</v>
      </c>
      <c r="D40" s="25">
        <v>27</v>
      </c>
      <c r="E40" s="25">
        <v>863</v>
      </c>
      <c r="F40" s="25">
        <v>1058</v>
      </c>
      <c r="G40" s="25">
        <v>130</v>
      </c>
      <c r="H40" s="25">
        <v>126</v>
      </c>
      <c r="I40" s="26">
        <v>3.076923076923077</v>
      </c>
      <c r="J40" s="26">
        <v>1036.5153846153846</v>
      </c>
      <c r="K40" s="25"/>
      <c r="L40" s="27"/>
      <c r="M40" s="27"/>
      <c r="N40" s="4"/>
    </row>
    <row r="41" spans="1:14" ht="15">
      <c r="A41" s="52" t="s">
        <v>140</v>
      </c>
      <c r="B41" s="146">
        <v>2.25</v>
      </c>
      <c r="C41" s="25">
        <v>25</v>
      </c>
      <c r="D41" s="25">
        <v>0</v>
      </c>
      <c r="E41" s="25">
        <v>34</v>
      </c>
      <c r="F41" s="25">
        <v>59</v>
      </c>
      <c r="G41" s="25">
        <v>9</v>
      </c>
      <c r="H41" s="25">
        <v>9</v>
      </c>
      <c r="I41" s="26">
        <v>0</v>
      </c>
      <c r="J41" s="26">
        <v>59</v>
      </c>
      <c r="K41" s="25"/>
      <c r="L41" s="27"/>
      <c r="M41" s="27"/>
      <c r="N41" s="4"/>
    </row>
    <row r="42" spans="1:14" ht="15">
      <c r="A42" s="52" t="s">
        <v>88</v>
      </c>
      <c r="B42" s="146">
        <v>1.65</v>
      </c>
      <c r="C42" s="25">
        <v>215</v>
      </c>
      <c r="D42" s="25">
        <v>10</v>
      </c>
      <c r="E42" s="25">
        <v>535</v>
      </c>
      <c r="F42" s="25">
        <v>760</v>
      </c>
      <c r="G42" s="25">
        <v>182</v>
      </c>
      <c r="H42" s="25">
        <v>171</v>
      </c>
      <c r="I42" s="26">
        <v>6.043956043956044</v>
      </c>
      <c r="J42" s="26">
        <v>746.5027472527472</v>
      </c>
      <c r="K42" s="25"/>
      <c r="L42" s="27"/>
      <c r="M42" s="27"/>
      <c r="N42" s="4"/>
    </row>
    <row r="43" spans="1:14" ht="15">
      <c r="A43" s="52" t="s">
        <v>99</v>
      </c>
      <c r="B43" s="146">
        <v>1.65</v>
      </c>
      <c r="C43" s="25">
        <v>25</v>
      </c>
      <c r="D43" s="25">
        <v>5</v>
      </c>
      <c r="E43" s="25">
        <v>162</v>
      </c>
      <c r="F43" s="25">
        <v>192</v>
      </c>
      <c r="G43" s="25">
        <v>28</v>
      </c>
      <c r="H43" s="25">
        <v>25</v>
      </c>
      <c r="I43" s="26">
        <v>10.714285714285714</v>
      </c>
      <c r="J43" s="26">
        <v>187.16071428571428</v>
      </c>
      <c r="K43" s="25"/>
      <c r="L43" s="27"/>
      <c r="M43" s="27"/>
      <c r="N43" s="4"/>
    </row>
    <row r="44" spans="1:14" ht="15">
      <c r="A44" s="52" t="s">
        <v>105</v>
      </c>
      <c r="B44" s="146">
        <v>2.25</v>
      </c>
      <c r="C44" s="25">
        <v>88</v>
      </c>
      <c r="D44" s="25">
        <v>16</v>
      </c>
      <c r="E44" s="25">
        <v>312</v>
      </c>
      <c r="F44" s="25">
        <v>416</v>
      </c>
      <c r="G44" s="25">
        <v>70</v>
      </c>
      <c r="H44" s="25">
        <v>66</v>
      </c>
      <c r="I44" s="26">
        <v>5.714285714285714</v>
      </c>
      <c r="J44" s="26">
        <v>402.2857142857143</v>
      </c>
      <c r="K44" s="25"/>
      <c r="L44" s="27"/>
      <c r="M44" s="27"/>
      <c r="N44" s="4"/>
    </row>
    <row r="45" spans="1:14" ht="15">
      <c r="A45" s="52" t="s">
        <v>32</v>
      </c>
      <c r="B45" s="146">
        <v>1</v>
      </c>
      <c r="C45" s="25">
        <v>16</v>
      </c>
      <c r="D45" s="25">
        <v>1</v>
      </c>
      <c r="E45" s="25">
        <v>20</v>
      </c>
      <c r="F45" s="25">
        <v>37</v>
      </c>
      <c r="G45" s="25">
        <v>7</v>
      </c>
      <c r="H45" s="25">
        <v>6</v>
      </c>
      <c r="I45" s="26">
        <v>14.285714285714285</v>
      </c>
      <c r="J45" s="26">
        <v>35.15714285714286</v>
      </c>
      <c r="K45" s="25"/>
      <c r="L45" s="27"/>
      <c r="M45" s="27"/>
      <c r="N45" s="4"/>
    </row>
    <row r="46" spans="1:14" ht="15">
      <c r="A46" s="52" t="s">
        <v>37</v>
      </c>
      <c r="B46" s="146">
        <v>1</v>
      </c>
      <c r="C46" s="25">
        <v>20</v>
      </c>
      <c r="D46" s="25">
        <v>56</v>
      </c>
      <c r="E46" s="25">
        <v>291</v>
      </c>
      <c r="F46" s="25">
        <v>367</v>
      </c>
      <c r="G46" s="25">
        <v>14</v>
      </c>
      <c r="H46" s="25">
        <v>12</v>
      </c>
      <c r="I46" s="26">
        <v>14.285714285714285</v>
      </c>
      <c r="J46" s="26">
        <v>281.37142857142857</v>
      </c>
      <c r="K46" s="25"/>
      <c r="L46" s="27"/>
      <c r="M46" s="27"/>
      <c r="N46" s="4"/>
    </row>
    <row r="47" spans="1:14" ht="15">
      <c r="A47" s="52" t="s">
        <v>52</v>
      </c>
      <c r="B47" s="146">
        <v>1</v>
      </c>
      <c r="C47" s="25">
        <v>297</v>
      </c>
      <c r="D47" s="25">
        <v>98</v>
      </c>
      <c r="E47" s="25">
        <v>1131</v>
      </c>
      <c r="F47" s="25">
        <v>1526</v>
      </c>
      <c r="G47" s="25">
        <v>24</v>
      </c>
      <c r="H47" s="25">
        <v>20</v>
      </c>
      <c r="I47" s="26">
        <v>16.666666666666664</v>
      </c>
      <c r="J47" s="26">
        <v>1432.65</v>
      </c>
      <c r="K47" s="25"/>
      <c r="L47" s="27"/>
      <c r="M47" s="27"/>
      <c r="N47" s="4"/>
    </row>
    <row r="48" spans="1:14" ht="15">
      <c r="A48" s="52" t="s">
        <v>122</v>
      </c>
      <c r="B48" s="146">
        <v>1</v>
      </c>
      <c r="C48" s="25">
        <v>143</v>
      </c>
      <c r="D48" s="25">
        <v>72</v>
      </c>
      <c r="E48" s="25">
        <v>920</v>
      </c>
      <c r="F48" s="25">
        <v>1135</v>
      </c>
      <c r="G48" s="25">
        <v>104</v>
      </c>
      <c r="H48" s="25">
        <v>85</v>
      </c>
      <c r="I48" s="26">
        <v>18.269230769230766</v>
      </c>
      <c r="J48" s="26">
        <v>1071.5375</v>
      </c>
      <c r="K48" s="25"/>
      <c r="L48" s="27"/>
      <c r="M48" s="27"/>
      <c r="N48" s="4"/>
    </row>
    <row r="49" spans="1:14" ht="15">
      <c r="A49" s="52" t="s">
        <v>30</v>
      </c>
      <c r="B49" s="146">
        <v>1</v>
      </c>
      <c r="C49" s="25">
        <v>54</v>
      </c>
      <c r="D49" s="25">
        <v>99</v>
      </c>
      <c r="E49" s="25">
        <v>463</v>
      </c>
      <c r="F49" s="25">
        <v>616</v>
      </c>
      <c r="G49" s="25">
        <v>48</v>
      </c>
      <c r="H49" s="25">
        <v>34</v>
      </c>
      <c r="I49" s="26">
        <v>29.166666666666668</v>
      </c>
      <c r="J49" s="26">
        <v>538.825</v>
      </c>
      <c r="K49" s="25"/>
      <c r="L49" s="27"/>
      <c r="M49" s="27"/>
      <c r="N49" s="4"/>
    </row>
    <row r="50" spans="1:14" ht="15">
      <c r="A50" s="52" t="s">
        <v>90</v>
      </c>
      <c r="B50" s="146">
        <v>1</v>
      </c>
      <c r="C50" s="25">
        <v>39</v>
      </c>
      <c r="D50" s="25">
        <v>63</v>
      </c>
      <c r="E50" s="25">
        <v>393</v>
      </c>
      <c r="F50" s="25">
        <v>495</v>
      </c>
      <c r="G50" s="25">
        <v>23</v>
      </c>
      <c r="H50" s="25">
        <v>20</v>
      </c>
      <c r="I50" s="26">
        <v>13.043478260869565</v>
      </c>
      <c r="J50" s="26">
        <v>448.3565217391304</v>
      </c>
      <c r="K50" s="25"/>
      <c r="L50" s="27"/>
      <c r="M50" s="27"/>
      <c r="N50" s="4"/>
    </row>
    <row r="51" spans="1:14" ht="15">
      <c r="A51" s="52" t="s">
        <v>82</v>
      </c>
      <c r="B51" s="146">
        <v>1</v>
      </c>
      <c r="C51" s="25">
        <v>23</v>
      </c>
      <c r="D51" s="25">
        <v>40</v>
      </c>
      <c r="E51" s="25">
        <v>394</v>
      </c>
      <c r="F51" s="25">
        <v>457</v>
      </c>
      <c r="G51" s="25">
        <v>26</v>
      </c>
      <c r="H51" s="25">
        <v>23</v>
      </c>
      <c r="I51" s="26">
        <v>11.538461538461538</v>
      </c>
      <c r="J51" s="26">
        <v>427.6730769230769</v>
      </c>
      <c r="K51" s="25"/>
      <c r="L51" s="27"/>
      <c r="M51" s="27"/>
      <c r="N51" s="4"/>
    </row>
    <row r="52" spans="1:14" ht="15">
      <c r="A52" s="52" t="s">
        <v>102</v>
      </c>
      <c r="B52" s="146">
        <v>1</v>
      </c>
      <c r="C52" s="25">
        <v>36</v>
      </c>
      <c r="D52" s="25">
        <v>29</v>
      </c>
      <c r="E52" s="25">
        <v>348</v>
      </c>
      <c r="F52" s="25">
        <v>413</v>
      </c>
      <c r="G52" s="25">
        <v>25</v>
      </c>
      <c r="H52" s="25">
        <v>23</v>
      </c>
      <c r="I52" s="26">
        <v>8</v>
      </c>
      <c r="J52" s="26">
        <v>391.26</v>
      </c>
      <c r="K52" s="25"/>
      <c r="L52" s="27"/>
      <c r="M52" s="27"/>
      <c r="N52" s="4"/>
    </row>
    <row r="53" spans="1:14" ht="15">
      <c r="A53" s="52" t="s">
        <v>101</v>
      </c>
      <c r="B53" s="146">
        <v>1</v>
      </c>
      <c r="C53" s="25">
        <v>32</v>
      </c>
      <c r="D53" s="25">
        <v>10</v>
      </c>
      <c r="E53" s="25">
        <v>356</v>
      </c>
      <c r="F53" s="25">
        <v>398</v>
      </c>
      <c r="G53" s="25">
        <v>24</v>
      </c>
      <c r="H53" s="25">
        <v>24</v>
      </c>
      <c r="I53" s="26">
        <v>0</v>
      </c>
      <c r="J53" s="26">
        <v>280</v>
      </c>
      <c r="K53" s="25"/>
      <c r="L53" s="27"/>
      <c r="M53" s="27"/>
      <c r="N53" s="4"/>
    </row>
    <row r="54" spans="1:14" ht="15">
      <c r="A54" s="52" t="s">
        <v>123</v>
      </c>
      <c r="B54" s="146">
        <v>1</v>
      </c>
      <c r="C54" s="25">
        <v>0</v>
      </c>
      <c r="D54" s="25">
        <v>40</v>
      </c>
      <c r="E54" s="25">
        <v>171</v>
      </c>
      <c r="F54" s="25">
        <v>211</v>
      </c>
      <c r="G54" s="25">
        <v>0</v>
      </c>
      <c r="H54" s="25">
        <v>0</v>
      </c>
      <c r="I54" s="26">
        <v>0</v>
      </c>
      <c r="J54" s="26">
        <v>183</v>
      </c>
      <c r="K54" s="25"/>
      <c r="L54" s="27"/>
      <c r="M54" s="27"/>
      <c r="N54" s="4"/>
    </row>
    <row r="55" spans="1:14" ht="15">
      <c r="A55" s="52" t="s">
        <v>95</v>
      </c>
      <c r="B55" s="146">
        <v>1</v>
      </c>
      <c r="C55" s="25">
        <v>484</v>
      </c>
      <c r="D55" s="25">
        <v>185</v>
      </c>
      <c r="E55" s="25">
        <v>3277</v>
      </c>
      <c r="F55" s="25">
        <v>3946</v>
      </c>
      <c r="G55" s="25">
        <v>433</v>
      </c>
      <c r="H55" s="25">
        <v>422</v>
      </c>
      <c r="I55" s="26">
        <v>2.5404157043879905</v>
      </c>
      <c r="J55" s="26">
        <v>3810.352193995381</v>
      </c>
      <c r="K55" s="25"/>
      <c r="L55" s="27"/>
      <c r="M55" s="27"/>
      <c r="N55" s="4"/>
    </row>
    <row r="56" spans="1:14" ht="15">
      <c r="A56" s="52" t="s">
        <v>48</v>
      </c>
      <c r="B56" s="146">
        <v>1</v>
      </c>
      <c r="C56" s="25">
        <v>96</v>
      </c>
      <c r="D56" s="25">
        <v>125</v>
      </c>
      <c r="E56" s="25">
        <v>729</v>
      </c>
      <c r="F56" s="25">
        <v>950</v>
      </c>
      <c r="G56" s="25">
        <v>51</v>
      </c>
      <c r="H56" s="25">
        <v>48</v>
      </c>
      <c r="I56" s="26">
        <v>5.88235294117647</v>
      </c>
      <c r="J56" s="26">
        <v>859.6764705882354</v>
      </c>
      <c r="K56" s="25"/>
      <c r="L56" s="27"/>
      <c r="M56" s="27"/>
      <c r="N56" s="4"/>
    </row>
    <row r="57" spans="1:14" ht="15">
      <c r="A57" s="52" t="s">
        <v>62</v>
      </c>
      <c r="B57" s="146">
        <v>1</v>
      </c>
      <c r="C57" s="25">
        <v>34</v>
      </c>
      <c r="D57" s="25">
        <v>13</v>
      </c>
      <c r="E57" s="25">
        <v>306</v>
      </c>
      <c r="F57" s="25">
        <v>353</v>
      </c>
      <c r="G57" s="25">
        <v>37</v>
      </c>
      <c r="H57" s="25">
        <v>36</v>
      </c>
      <c r="I57" s="26">
        <v>2.7027027027027026</v>
      </c>
      <c r="J57" s="26">
        <v>343.44054054054055</v>
      </c>
      <c r="K57" s="25"/>
      <c r="L57" s="27"/>
      <c r="M57" s="27"/>
      <c r="N57" s="4"/>
    </row>
    <row r="58" spans="1:14" ht="15">
      <c r="A58" s="52" t="s">
        <v>77</v>
      </c>
      <c r="B58" s="146">
        <v>1.2</v>
      </c>
      <c r="C58" s="25">
        <v>32</v>
      </c>
      <c r="D58" s="25">
        <v>46</v>
      </c>
      <c r="E58" s="25">
        <v>360</v>
      </c>
      <c r="F58" s="25">
        <v>438</v>
      </c>
      <c r="G58" s="25">
        <v>34</v>
      </c>
      <c r="H58" s="25">
        <v>32</v>
      </c>
      <c r="I58" s="26">
        <v>5.88235294117647</v>
      </c>
      <c r="J58" s="26">
        <v>384.8588235294118</v>
      </c>
      <c r="K58" s="25"/>
      <c r="L58" s="27"/>
      <c r="M58" s="27"/>
      <c r="N58" s="4"/>
    </row>
    <row r="59" spans="1:14" ht="15">
      <c r="A59" s="52" t="s">
        <v>36</v>
      </c>
      <c r="B59" s="146">
        <v>1.2</v>
      </c>
      <c r="C59" s="25">
        <v>204</v>
      </c>
      <c r="D59" s="25">
        <v>167</v>
      </c>
      <c r="E59" s="25">
        <v>2082</v>
      </c>
      <c r="F59" s="25">
        <v>2453</v>
      </c>
      <c r="G59" s="25">
        <v>230</v>
      </c>
      <c r="H59" s="25">
        <v>210</v>
      </c>
      <c r="I59" s="26">
        <v>8.695652173913043</v>
      </c>
      <c r="J59" s="26">
        <v>2327.230434782609</v>
      </c>
      <c r="K59" s="25"/>
      <c r="L59" s="27"/>
      <c r="M59" s="27"/>
      <c r="N59" s="4"/>
    </row>
    <row r="60" spans="1:14" ht="15">
      <c r="A60" s="52" t="s">
        <v>121</v>
      </c>
      <c r="B60" s="146">
        <v>1.65</v>
      </c>
      <c r="C60" s="25">
        <v>153</v>
      </c>
      <c r="D60" s="25">
        <v>30</v>
      </c>
      <c r="E60" s="25">
        <v>762</v>
      </c>
      <c r="F60" s="25">
        <v>945</v>
      </c>
      <c r="G60" s="25">
        <v>182</v>
      </c>
      <c r="H60" s="25">
        <v>162</v>
      </c>
      <c r="I60" s="26">
        <v>10.989010989010989</v>
      </c>
      <c r="J60" s="26">
        <v>915.5934065934066</v>
      </c>
      <c r="K60" s="25"/>
      <c r="L60" s="27"/>
      <c r="M60" s="27"/>
      <c r="N60" s="4"/>
    </row>
    <row r="61" spans="1:14" ht="15">
      <c r="A61" s="52" t="s">
        <v>68</v>
      </c>
      <c r="B61" s="146">
        <v>1.65</v>
      </c>
      <c r="C61" s="25">
        <v>0</v>
      </c>
      <c r="D61" s="25">
        <v>22</v>
      </c>
      <c r="E61" s="25">
        <v>87</v>
      </c>
      <c r="F61" s="25">
        <v>109</v>
      </c>
      <c r="G61" s="25">
        <v>0</v>
      </c>
      <c r="H61" s="25">
        <v>0</v>
      </c>
      <c r="I61" s="26">
        <v>0</v>
      </c>
      <c r="J61" s="26">
        <v>93.6</v>
      </c>
      <c r="K61" s="25"/>
      <c r="L61" s="27"/>
      <c r="M61" s="27"/>
      <c r="N61" s="4"/>
    </row>
    <row r="62" spans="1:14" ht="15">
      <c r="A62" s="52" t="s">
        <v>89</v>
      </c>
      <c r="B62" s="146">
        <v>1</v>
      </c>
      <c r="C62" s="25">
        <v>58</v>
      </c>
      <c r="D62" s="25">
        <v>129</v>
      </c>
      <c r="E62" s="25">
        <v>943</v>
      </c>
      <c r="F62" s="25">
        <v>1130</v>
      </c>
      <c r="G62" s="25">
        <v>159</v>
      </c>
      <c r="H62" s="25">
        <v>144</v>
      </c>
      <c r="I62" s="26">
        <v>9.433962264150944</v>
      </c>
      <c r="J62" s="26">
        <v>1036.9641509433961</v>
      </c>
      <c r="K62" s="25"/>
      <c r="L62" s="27"/>
      <c r="M62" s="27"/>
      <c r="N62" s="4"/>
    </row>
    <row r="63" spans="1:14" ht="15">
      <c r="A63" s="52" t="s">
        <v>100</v>
      </c>
      <c r="B63" s="146">
        <v>1</v>
      </c>
      <c r="C63" s="25">
        <v>55</v>
      </c>
      <c r="D63" s="25">
        <v>0</v>
      </c>
      <c r="E63" s="25">
        <v>75</v>
      </c>
      <c r="F63" s="25">
        <v>130</v>
      </c>
      <c r="G63" s="25">
        <v>58</v>
      </c>
      <c r="H63" s="25">
        <v>44</v>
      </c>
      <c r="I63" s="26">
        <v>24.137931034482758</v>
      </c>
      <c r="J63" s="26">
        <v>123.36206896551724</v>
      </c>
      <c r="K63" s="25"/>
      <c r="L63" s="27"/>
      <c r="M63" s="27"/>
      <c r="N63" s="4"/>
    </row>
    <row r="64" spans="1:14" ht="15">
      <c r="A64" s="52" t="s">
        <v>131</v>
      </c>
      <c r="B64" s="146">
        <v>1.2</v>
      </c>
      <c r="C64" s="25">
        <v>91</v>
      </c>
      <c r="D64" s="25">
        <v>32</v>
      </c>
      <c r="E64" s="25">
        <v>622</v>
      </c>
      <c r="F64" s="25">
        <v>745</v>
      </c>
      <c r="G64" s="25">
        <v>121</v>
      </c>
      <c r="H64" s="25">
        <v>112</v>
      </c>
      <c r="I64" s="26">
        <v>7.43801652892562</v>
      </c>
      <c r="J64" s="26">
        <v>719.2157024793388</v>
      </c>
      <c r="K64" s="25"/>
      <c r="L64" s="27"/>
      <c r="M64" s="27"/>
      <c r="N64" s="4"/>
    </row>
    <row r="65" spans="1:14" ht="15">
      <c r="A65" s="52" t="s">
        <v>130</v>
      </c>
      <c r="B65" s="146">
        <v>1.2</v>
      </c>
      <c r="C65" s="25">
        <v>502</v>
      </c>
      <c r="D65" s="25">
        <v>147</v>
      </c>
      <c r="E65" s="25">
        <v>2718</v>
      </c>
      <c r="F65" s="25">
        <v>3367</v>
      </c>
      <c r="G65" s="25">
        <v>493</v>
      </c>
      <c r="H65" s="25">
        <v>394</v>
      </c>
      <c r="I65" s="26">
        <v>20.08113590263692</v>
      </c>
      <c r="J65" s="26">
        <v>3213.696348884381</v>
      </c>
      <c r="K65" s="25"/>
      <c r="L65" s="27"/>
      <c r="M65" s="27"/>
      <c r="N65" s="4"/>
    </row>
    <row r="66" spans="1:14" ht="15">
      <c r="A66" s="52" t="s">
        <v>135</v>
      </c>
      <c r="B66" s="146">
        <v>1.2</v>
      </c>
      <c r="C66" s="25">
        <v>0</v>
      </c>
      <c r="D66" s="25">
        <v>3</v>
      </c>
      <c r="E66" s="25">
        <v>0</v>
      </c>
      <c r="F66" s="25">
        <v>3</v>
      </c>
      <c r="G66" s="25">
        <v>0</v>
      </c>
      <c r="H66" s="25">
        <v>0</v>
      </c>
      <c r="I66" s="26">
        <v>0</v>
      </c>
      <c r="J66" s="26">
        <v>0.9</v>
      </c>
      <c r="K66" s="25"/>
      <c r="L66" s="27"/>
      <c r="M66" s="27"/>
      <c r="N66" s="4"/>
    </row>
    <row r="67" spans="1:14" ht="15">
      <c r="A67" s="52" t="s">
        <v>107</v>
      </c>
      <c r="B67" s="146">
        <v>1.2</v>
      </c>
      <c r="C67" s="25">
        <v>68</v>
      </c>
      <c r="D67" s="25">
        <v>25</v>
      </c>
      <c r="E67" s="25">
        <v>441</v>
      </c>
      <c r="F67" s="25">
        <v>534</v>
      </c>
      <c r="G67" s="25">
        <v>69</v>
      </c>
      <c r="H67" s="25">
        <v>64</v>
      </c>
      <c r="I67" s="26">
        <v>7.246376811594203</v>
      </c>
      <c r="J67" s="26">
        <v>514.036231884058</v>
      </c>
      <c r="K67" s="25"/>
      <c r="L67" s="27"/>
      <c r="M67" s="27"/>
      <c r="N67" s="4"/>
    </row>
    <row r="68" spans="1:14" ht="15">
      <c r="A68" s="52" t="s">
        <v>104</v>
      </c>
      <c r="B68" s="146">
        <v>1.2</v>
      </c>
      <c r="C68" s="25">
        <v>60</v>
      </c>
      <c r="D68" s="25">
        <v>17</v>
      </c>
      <c r="E68" s="25">
        <v>170</v>
      </c>
      <c r="F68" s="25">
        <v>247</v>
      </c>
      <c r="G68" s="25">
        <v>65</v>
      </c>
      <c r="H68" s="25">
        <v>61</v>
      </c>
      <c r="I68" s="26">
        <v>6.153846153846154</v>
      </c>
      <c r="J68" s="26">
        <v>233.25384615384615</v>
      </c>
      <c r="K68" s="25"/>
      <c r="L68" s="27"/>
      <c r="M68" s="27"/>
      <c r="N68" s="4"/>
    </row>
    <row r="69" spans="1:14" ht="15">
      <c r="A69" s="52" t="s">
        <v>98</v>
      </c>
      <c r="B69" s="146">
        <v>1</v>
      </c>
      <c r="C69" s="25">
        <v>20</v>
      </c>
      <c r="D69" s="25">
        <v>66</v>
      </c>
      <c r="E69" s="25">
        <v>482</v>
      </c>
      <c r="F69" s="25">
        <v>568</v>
      </c>
      <c r="G69" s="25">
        <v>32</v>
      </c>
      <c r="H69" s="25">
        <v>31</v>
      </c>
      <c r="I69" s="26">
        <v>3.125</v>
      </c>
      <c r="J69" s="26">
        <v>521.4875</v>
      </c>
      <c r="K69" s="25"/>
      <c r="L69" s="27"/>
      <c r="M69" s="27"/>
      <c r="N69" s="4"/>
    </row>
    <row r="70" spans="1:14" ht="15">
      <c r="A70" s="52" t="s">
        <v>127</v>
      </c>
      <c r="B70" s="146">
        <v>1</v>
      </c>
      <c r="C70" s="25">
        <v>0</v>
      </c>
      <c r="D70" s="25">
        <v>5</v>
      </c>
      <c r="E70" s="25">
        <v>11</v>
      </c>
      <c r="F70" s="25">
        <v>16</v>
      </c>
      <c r="G70" s="25">
        <v>0</v>
      </c>
      <c r="H70" s="25">
        <v>0</v>
      </c>
      <c r="I70" s="26">
        <v>0</v>
      </c>
      <c r="J70" s="26">
        <v>12.5</v>
      </c>
      <c r="K70" s="25"/>
      <c r="L70" s="27"/>
      <c r="M70" s="27"/>
      <c r="N70" s="4"/>
    </row>
    <row r="71" spans="1:14" ht="15">
      <c r="A71" s="52" t="s">
        <v>86</v>
      </c>
      <c r="B71" s="146">
        <v>1</v>
      </c>
      <c r="C71" s="25">
        <v>72</v>
      </c>
      <c r="D71" s="25">
        <v>52</v>
      </c>
      <c r="E71" s="25">
        <v>629</v>
      </c>
      <c r="F71" s="25">
        <v>753</v>
      </c>
      <c r="G71" s="25">
        <v>69</v>
      </c>
      <c r="H71" s="25">
        <v>67</v>
      </c>
      <c r="I71" s="26">
        <v>2.898550724637681</v>
      </c>
      <c r="J71" s="26">
        <v>715.5565217391304</v>
      </c>
      <c r="K71" s="25"/>
      <c r="L71" s="27"/>
      <c r="M71" s="27"/>
      <c r="N71" s="4"/>
    </row>
    <row r="72" spans="1:14" ht="15">
      <c r="A72" s="54" t="s">
        <v>189</v>
      </c>
      <c r="B72" s="54"/>
      <c r="C72" s="34">
        <v>5216</v>
      </c>
      <c r="D72" s="34">
        <v>2607</v>
      </c>
      <c r="E72" s="34">
        <v>30329</v>
      </c>
      <c r="F72" s="34">
        <v>38152</v>
      </c>
      <c r="G72" s="34">
        <v>4371</v>
      </c>
      <c r="H72" s="34">
        <v>3797</v>
      </c>
      <c r="I72" s="81"/>
      <c r="J72" s="35">
        <v>35789.94167258647</v>
      </c>
      <c r="K72" s="35">
        <v>35265.33247173503</v>
      </c>
      <c r="L72" s="39">
        <v>1.487605997396764</v>
      </c>
      <c r="M72" s="19"/>
      <c r="N72" s="20"/>
    </row>
    <row r="73" ht="15">
      <c r="B73" s="13"/>
    </row>
    <row r="74" ht="15">
      <c r="B74" s="13"/>
    </row>
    <row r="75" ht="15">
      <c r="B75" s="13"/>
    </row>
    <row r="76" ht="15">
      <c r="B76" s="13"/>
    </row>
    <row r="77" spans="1:14" ht="15">
      <c r="A77" s="15"/>
      <c r="B77" s="47"/>
      <c r="C77" s="72" t="s">
        <v>147</v>
      </c>
      <c r="D77" s="72"/>
      <c r="E77" s="72"/>
      <c r="F77" s="76"/>
      <c r="G77" s="78" t="s">
        <v>148</v>
      </c>
      <c r="H77" s="78" t="s">
        <v>181</v>
      </c>
      <c r="I77" s="79" t="s">
        <v>182</v>
      </c>
      <c r="J77" s="111" t="s">
        <v>176</v>
      </c>
      <c r="K77" s="9" t="s">
        <v>176</v>
      </c>
      <c r="L77" s="8" t="s">
        <v>183</v>
      </c>
      <c r="M77" s="8"/>
      <c r="N77" s="9"/>
    </row>
    <row r="78" spans="1:14" ht="15">
      <c r="A78" s="17"/>
      <c r="B78" s="90" t="s">
        <v>4</v>
      </c>
      <c r="C78" s="83">
        <v>2001</v>
      </c>
      <c r="D78" s="73"/>
      <c r="E78" s="73"/>
      <c r="F78" s="77"/>
      <c r="G78" s="75" t="s">
        <v>149</v>
      </c>
      <c r="H78" s="75" t="s">
        <v>150</v>
      </c>
      <c r="I78" s="80" t="s">
        <v>175</v>
      </c>
      <c r="J78" s="82" t="s">
        <v>177</v>
      </c>
      <c r="K78" s="4" t="s">
        <v>177</v>
      </c>
      <c r="L78" s="21" t="s">
        <v>212</v>
      </c>
      <c r="M78" s="21"/>
      <c r="N78" s="4"/>
    </row>
    <row r="79" spans="1:14" ht="15">
      <c r="A79" s="89" t="s">
        <v>184</v>
      </c>
      <c r="B79" s="90" t="s">
        <v>185</v>
      </c>
      <c r="C79" s="74" t="s">
        <v>186</v>
      </c>
      <c r="D79" s="75" t="s">
        <v>152</v>
      </c>
      <c r="E79" s="75" t="s">
        <v>153</v>
      </c>
      <c r="F79" s="74" t="s">
        <v>154</v>
      </c>
      <c r="G79" s="91">
        <v>2000</v>
      </c>
      <c r="H79" s="75">
        <v>2001</v>
      </c>
      <c r="I79" s="80" t="s">
        <v>187</v>
      </c>
      <c r="J79" s="82" t="s">
        <v>151</v>
      </c>
      <c r="K79" s="4" t="s">
        <v>151</v>
      </c>
      <c r="L79" s="22">
        <v>2002</v>
      </c>
      <c r="M79" s="23" t="s">
        <v>213</v>
      </c>
      <c r="N79" s="4">
        <v>2001</v>
      </c>
    </row>
    <row r="80" spans="1:14" ht="15">
      <c r="A80" s="17"/>
      <c r="B80" s="48"/>
      <c r="C80" s="74" t="s">
        <v>188</v>
      </c>
      <c r="D80" s="25"/>
      <c r="E80" s="25"/>
      <c r="F80" s="25"/>
      <c r="G80" s="25"/>
      <c r="H80" s="25"/>
      <c r="I80" s="26"/>
      <c r="J80" s="71">
        <v>2002</v>
      </c>
      <c r="K80" s="3">
        <v>2001</v>
      </c>
      <c r="L80" s="12" t="s">
        <v>187</v>
      </c>
      <c r="M80" s="12"/>
      <c r="N80" s="4"/>
    </row>
    <row r="81" spans="1:14" ht="15">
      <c r="A81" s="14"/>
      <c r="B81" s="51">
        <v>1</v>
      </c>
      <c r="C81" s="51">
        <v>2</v>
      </c>
      <c r="D81" s="51">
        <v>3</v>
      </c>
      <c r="E81" s="51">
        <v>4</v>
      </c>
      <c r="F81" s="51">
        <v>5</v>
      </c>
      <c r="G81" s="51">
        <v>6</v>
      </c>
      <c r="H81" s="51">
        <v>7</v>
      </c>
      <c r="I81" s="84">
        <v>8</v>
      </c>
      <c r="J81" s="84">
        <v>9</v>
      </c>
      <c r="K81" s="6">
        <v>10</v>
      </c>
      <c r="L81" s="11">
        <v>11</v>
      </c>
      <c r="M81" s="11"/>
      <c r="N81" s="11"/>
    </row>
    <row r="82" spans="1:14" ht="15.75">
      <c r="A82" s="28" t="s">
        <v>155</v>
      </c>
      <c r="B82" s="50"/>
      <c r="C82" s="37"/>
      <c r="D82" s="37"/>
      <c r="E82" s="37"/>
      <c r="F82" s="37"/>
      <c r="G82" s="37"/>
      <c r="H82" s="37"/>
      <c r="I82" s="38"/>
      <c r="J82" s="38"/>
      <c r="K82" s="29"/>
      <c r="L82" s="30"/>
      <c r="M82" s="1"/>
      <c r="N82" s="11"/>
    </row>
    <row r="83" spans="1:14" ht="15">
      <c r="A83" s="52" t="s">
        <v>75</v>
      </c>
      <c r="B83" s="146">
        <v>2.25</v>
      </c>
      <c r="C83" s="31">
        <v>72</v>
      </c>
      <c r="D83" s="31">
        <v>12</v>
      </c>
      <c r="E83" s="31">
        <v>273</v>
      </c>
      <c r="F83" s="31">
        <v>357</v>
      </c>
      <c r="G83" s="31">
        <v>31</v>
      </c>
      <c r="H83" s="31">
        <v>17</v>
      </c>
      <c r="I83" s="26">
        <v>45.16129032258064</v>
      </c>
      <c r="J83" s="26">
        <v>332.341935483871</v>
      </c>
      <c r="K83" s="5"/>
      <c r="L83" s="27"/>
      <c r="M83" s="12"/>
      <c r="N83" s="4"/>
    </row>
    <row r="84" spans="1:14" ht="15">
      <c r="A84" s="52" t="s">
        <v>13</v>
      </c>
      <c r="B84" s="146">
        <v>1.65</v>
      </c>
      <c r="C84" s="31">
        <v>25</v>
      </c>
      <c r="D84" s="31">
        <v>1</v>
      </c>
      <c r="E84" s="31">
        <v>80</v>
      </c>
      <c r="F84" s="31">
        <v>106</v>
      </c>
      <c r="G84" s="31">
        <v>15</v>
      </c>
      <c r="H84" s="31">
        <v>10</v>
      </c>
      <c r="I84" s="26">
        <v>33.33333333333333</v>
      </c>
      <c r="J84" s="26">
        <v>101.13333333333334</v>
      </c>
      <c r="K84" s="5"/>
      <c r="L84" s="27"/>
      <c r="M84" s="12"/>
      <c r="N84" s="4"/>
    </row>
    <row r="85" spans="1:14" ht="15">
      <c r="A85" s="52" t="s">
        <v>46</v>
      </c>
      <c r="B85" s="146">
        <v>2.25</v>
      </c>
      <c r="C85" s="31">
        <v>32</v>
      </c>
      <c r="D85" s="31">
        <v>11</v>
      </c>
      <c r="E85" s="31">
        <v>189</v>
      </c>
      <c r="F85" s="31">
        <v>232</v>
      </c>
      <c r="G85" s="31">
        <v>27</v>
      </c>
      <c r="H85" s="31">
        <v>21</v>
      </c>
      <c r="I85" s="26">
        <v>22.22222222222222</v>
      </c>
      <c r="J85" s="26">
        <v>220.74444444444444</v>
      </c>
      <c r="K85" s="5"/>
      <c r="L85" s="27"/>
      <c r="M85" s="12"/>
      <c r="N85" s="4"/>
    </row>
    <row r="86" spans="1:14" ht="15">
      <c r="A86" s="52" t="s">
        <v>45</v>
      </c>
      <c r="B86" s="146">
        <v>1.65</v>
      </c>
      <c r="C86" s="31">
        <v>38</v>
      </c>
      <c r="D86" s="31">
        <v>31</v>
      </c>
      <c r="E86" s="31">
        <v>206</v>
      </c>
      <c r="F86" s="31">
        <v>275</v>
      </c>
      <c r="G86" s="31">
        <v>21</v>
      </c>
      <c r="H86" s="31">
        <v>16</v>
      </c>
      <c r="I86" s="26">
        <v>23.809523809523807</v>
      </c>
      <c r="J86" s="26">
        <v>248.77619047619046</v>
      </c>
      <c r="K86" s="5"/>
      <c r="L86" s="27"/>
      <c r="M86" s="12"/>
      <c r="N86" s="4"/>
    </row>
    <row r="87" spans="1:14" ht="15">
      <c r="A87" s="52" t="s">
        <v>54</v>
      </c>
      <c r="B87" s="146">
        <v>2.8</v>
      </c>
      <c r="C87" s="31">
        <v>141</v>
      </c>
      <c r="D87" s="31">
        <v>18</v>
      </c>
      <c r="E87" s="31">
        <v>400</v>
      </c>
      <c r="F87" s="31">
        <v>559</v>
      </c>
      <c r="G87" s="31">
        <v>65</v>
      </c>
      <c r="H87" s="31">
        <v>38</v>
      </c>
      <c r="I87" s="26">
        <v>41.53846153846154</v>
      </c>
      <c r="J87" s="26">
        <v>517.1153846153846</v>
      </c>
      <c r="K87" s="5"/>
      <c r="L87" s="27"/>
      <c r="M87" s="12"/>
      <c r="N87" s="4"/>
    </row>
    <row r="88" spans="1:14" ht="15">
      <c r="A88" s="52" t="s">
        <v>20</v>
      </c>
      <c r="B88" s="146">
        <v>2.25</v>
      </c>
      <c r="C88" s="31">
        <v>102</v>
      </c>
      <c r="D88" s="31">
        <v>37</v>
      </c>
      <c r="E88" s="31">
        <v>658</v>
      </c>
      <c r="F88" s="31">
        <v>797</v>
      </c>
      <c r="G88" s="31">
        <v>74</v>
      </c>
      <c r="H88" s="31">
        <v>69</v>
      </c>
      <c r="I88" s="26">
        <v>6.756756756756757</v>
      </c>
      <c r="J88" s="26">
        <v>767.6540540540541</v>
      </c>
      <c r="K88" s="5"/>
      <c r="L88" s="27"/>
      <c r="M88" s="12"/>
      <c r="N88" s="4"/>
    </row>
    <row r="89" spans="1:14" ht="15">
      <c r="A89" s="52" t="s">
        <v>39</v>
      </c>
      <c r="B89" s="146">
        <v>2.8</v>
      </c>
      <c r="C89" s="31">
        <v>49</v>
      </c>
      <c r="D89" s="31">
        <v>25</v>
      </c>
      <c r="E89" s="31">
        <v>181</v>
      </c>
      <c r="F89" s="31">
        <v>255</v>
      </c>
      <c r="G89" s="31">
        <v>15</v>
      </c>
      <c r="H89" s="31">
        <v>12</v>
      </c>
      <c r="I89" s="26">
        <v>20</v>
      </c>
      <c r="J89" s="26">
        <v>232.6</v>
      </c>
      <c r="K89" s="5"/>
      <c r="L89" s="27"/>
      <c r="M89" s="12"/>
      <c r="N89" s="4"/>
    </row>
    <row r="90" spans="1:14" ht="15">
      <c r="A90" s="52" t="s">
        <v>10</v>
      </c>
      <c r="B90" s="146">
        <v>2.8</v>
      </c>
      <c r="C90" s="31">
        <v>0</v>
      </c>
      <c r="D90" s="31">
        <v>0</v>
      </c>
      <c r="E90" s="31">
        <v>1</v>
      </c>
      <c r="F90" s="31">
        <v>1</v>
      </c>
      <c r="G90" s="31">
        <v>0</v>
      </c>
      <c r="H90" s="31">
        <v>0</v>
      </c>
      <c r="I90" s="26">
        <v>0</v>
      </c>
      <c r="J90" s="26">
        <v>1</v>
      </c>
      <c r="K90" s="5"/>
      <c r="L90" s="27"/>
      <c r="M90" s="12"/>
      <c r="N90" s="4"/>
    </row>
    <row r="91" spans="1:14" ht="15">
      <c r="A91" s="52" t="s">
        <v>63</v>
      </c>
      <c r="B91" s="146">
        <v>1.65</v>
      </c>
      <c r="C91" s="31">
        <v>304</v>
      </c>
      <c r="D91" s="31">
        <v>71</v>
      </c>
      <c r="E91" s="31">
        <v>1130</v>
      </c>
      <c r="F91" s="31">
        <v>1505</v>
      </c>
      <c r="G91" s="31">
        <v>332</v>
      </c>
      <c r="H91" s="31">
        <v>210</v>
      </c>
      <c r="I91" s="26">
        <v>36.74698795180723</v>
      </c>
      <c r="J91" s="26">
        <v>1399.444578313253</v>
      </c>
      <c r="K91" s="5"/>
      <c r="L91" s="27"/>
      <c r="M91" s="12"/>
      <c r="N91" s="4"/>
    </row>
    <row r="92" spans="1:14" ht="15">
      <c r="A92" s="52" t="s">
        <v>134</v>
      </c>
      <c r="B92" s="146">
        <v>2.8</v>
      </c>
      <c r="C92" s="31">
        <v>253</v>
      </c>
      <c r="D92" s="31">
        <v>62</v>
      </c>
      <c r="E92" s="31">
        <v>1327</v>
      </c>
      <c r="F92" s="31">
        <v>1642</v>
      </c>
      <c r="G92" s="31">
        <v>200</v>
      </c>
      <c r="H92" s="31">
        <v>180</v>
      </c>
      <c r="I92" s="26">
        <v>10</v>
      </c>
      <c r="J92" s="26">
        <v>1585.95</v>
      </c>
      <c r="K92" s="5"/>
      <c r="L92" s="27"/>
      <c r="M92" s="12"/>
      <c r="N92" s="4"/>
    </row>
    <row r="93" spans="1:14" ht="15">
      <c r="A93" s="52" t="s">
        <v>111</v>
      </c>
      <c r="B93" s="146">
        <v>2.8</v>
      </c>
      <c r="C93" s="31">
        <v>33</v>
      </c>
      <c r="D93" s="31">
        <v>0</v>
      </c>
      <c r="E93" s="31">
        <v>137</v>
      </c>
      <c r="F93" s="31">
        <v>170</v>
      </c>
      <c r="G93" s="31">
        <v>26</v>
      </c>
      <c r="H93" s="31">
        <v>21</v>
      </c>
      <c r="I93" s="26">
        <v>19.230769230769234</v>
      </c>
      <c r="J93" s="26">
        <v>166.82692307692307</v>
      </c>
      <c r="K93" s="5"/>
      <c r="L93" s="27"/>
      <c r="M93" s="12"/>
      <c r="N93" s="4"/>
    </row>
    <row r="94" spans="1:14" ht="15">
      <c r="A94" s="52" t="s">
        <v>105</v>
      </c>
      <c r="B94" s="146">
        <v>2.25</v>
      </c>
      <c r="C94" s="31">
        <v>107</v>
      </c>
      <c r="D94" s="31">
        <v>4</v>
      </c>
      <c r="E94" s="31">
        <v>334</v>
      </c>
      <c r="F94" s="31">
        <v>445</v>
      </c>
      <c r="G94" s="31">
        <v>93</v>
      </c>
      <c r="H94" s="31">
        <v>87</v>
      </c>
      <c r="I94" s="26">
        <v>6.451612903225806</v>
      </c>
      <c r="J94" s="26">
        <v>438.7483870967742</v>
      </c>
      <c r="K94" s="5"/>
      <c r="L94" s="27"/>
      <c r="M94" s="12"/>
      <c r="N94" s="4"/>
    </row>
    <row r="95" spans="1:14" ht="15">
      <c r="A95" s="52" t="s">
        <v>37</v>
      </c>
      <c r="B95" s="146">
        <v>1</v>
      </c>
      <c r="C95" s="31">
        <v>40</v>
      </c>
      <c r="D95" s="31">
        <v>17</v>
      </c>
      <c r="E95" s="31">
        <v>73</v>
      </c>
      <c r="F95" s="31">
        <v>130</v>
      </c>
      <c r="G95" s="31">
        <v>2</v>
      </c>
      <c r="H95" s="31">
        <v>1</v>
      </c>
      <c r="I95" s="26">
        <v>50</v>
      </c>
      <c r="J95" s="26">
        <v>108.1</v>
      </c>
      <c r="K95" s="5"/>
      <c r="L95" s="27"/>
      <c r="M95" s="12"/>
      <c r="N95" s="4"/>
    </row>
    <row r="96" spans="1:14" ht="15">
      <c r="A96" s="52" t="s">
        <v>52</v>
      </c>
      <c r="B96" s="146">
        <v>1</v>
      </c>
      <c r="C96" s="31">
        <v>246</v>
      </c>
      <c r="D96" s="31">
        <v>60</v>
      </c>
      <c r="E96" s="31">
        <v>918</v>
      </c>
      <c r="F96" s="31">
        <v>1224</v>
      </c>
      <c r="G96" s="31">
        <v>210</v>
      </c>
      <c r="H96" s="31">
        <v>183</v>
      </c>
      <c r="I96" s="26">
        <v>12.857142857142856</v>
      </c>
      <c r="J96" s="26">
        <v>1166.1857142857143</v>
      </c>
      <c r="K96" s="5"/>
      <c r="L96" s="27"/>
      <c r="M96" s="12"/>
      <c r="N96" s="4"/>
    </row>
    <row r="97" spans="1:14" ht="15">
      <c r="A97" s="52" t="s">
        <v>30</v>
      </c>
      <c r="B97" s="146">
        <v>1</v>
      </c>
      <c r="C97" s="31">
        <v>0</v>
      </c>
      <c r="D97" s="31">
        <v>17</v>
      </c>
      <c r="E97" s="31">
        <v>23</v>
      </c>
      <c r="F97" s="31">
        <v>40</v>
      </c>
      <c r="G97" s="31">
        <v>0</v>
      </c>
      <c r="H97" s="31">
        <v>0</v>
      </c>
      <c r="I97" s="26">
        <v>0</v>
      </c>
      <c r="J97" s="26">
        <v>28.1</v>
      </c>
      <c r="K97" s="5"/>
      <c r="L97" s="27"/>
      <c r="M97" s="12"/>
      <c r="N97" s="4"/>
    </row>
    <row r="98" spans="1:14" ht="15">
      <c r="A98" s="52" t="s">
        <v>50</v>
      </c>
      <c r="B98" s="146">
        <v>1</v>
      </c>
      <c r="C98" s="31">
        <v>473</v>
      </c>
      <c r="D98" s="31">
        <v>36</v>
      </c>
      <c r="E98" s="31">
        <v>1305</v>
      </c>
      <c r="F98" s="31">
        <v>1814</v>
      </c>
      <c r="G98" s="31">
        <v>419</v>
      </c>
      <c r="H98" s="31">
        <v>367</v>
      </c>
      <c r="I98" s="26">
        <v>12.410501193317423</v>
      </c>
      <c r="J98" s="26">
        <v>1759.4491646778042</v>
      </c>
      <c r="K98" s="5"/>
      <c r="L98" s="27"/>
      <c r="M98" s="12"/>
      <c r="N98" s="4"/>
    </row>
    <row r="99" spans="1:14" ht="15">
      <c r="A99" s="52" t="s">
        <v>31</v>
      </c>
      <c r="B99" s="146">
        <v>1</v>
      </c>
      <c r="C99" s="31">
        <v>176</v>
      </c>
      <c r="D99" s="31">
        <v>10</v>
      </c>
      <c r="E99" s="31">
        <v>516</v>
      </c>
      <c r="F99" s="31">
        <v>702</v>
      </c>
      <c r="G99" s="31">
        <v>164</v>
      </c>
      <c r="H99" s="31">
        <v>146</v>
      </c>
      <c r="I99" s="26">
        <v>10.975609756097562</v>
      </c>
      <c r="J99" s="26">
        <v>685.3414634146342</v>
      </c>
      <c r="K99" s="5"/>
      <c r="L99" s="27"/>
      <c r="M99" s="12"/>
      <c r="N99" s="4"/>
    </row>
    <row r="100" spans="1:14" ht="15">
      <c r="A100" s="52" t="s">
        <v>90</v>
      </c>
      <c r="B100" s="146">
        <v>1</v>
      </c>
      <c r="C100" s="31">
        <v>28</v>
      </c>
      <c r="D100" s="31">
        <v>20</v>
      </c>
      <c r="E100" s="31">
        <v>222</v>
      </c>
      <c r="F100" s="31">
        <v>270</v>
      </c>
      <c r="G100" s="31">
        <v>89</v>
      </c>
      <c r="H100" s="31">
        <v>76</v>
      </c>
      <c r="I100" s="26">
        <v>14.606741573033707</v>
      </c>
      <c r="J100" s="26">
        <v>253.95505617977528</v>
      </c>
      <c r="K100" s="5"/>
      <c r="L100" s="27"/>
      <c r="M100" s="12"/>
      <c r="N100" s="4"/>
    </row>
    <row r="101" spans="1:14" ht="15">
      <c r="A101" s="52" t="s">
        <v>82</v>
      </c>
      <c r="B101" s="146">
        <v>1</v>
      </c>
      <c r="C101" s="31">
        <v>70</v>
      </c>
      <c r="D101" s="31">
        <v>5</v>
      </c>
      <c r="E101" s="31">
        <v>155</v>
      </c>
      <c r="F101" s="31">
        <v>230</v>
      </c>
      <c r="G101" s="31">
        <v>34</v>
      </c>
      <c r="H101" s="31">
        <v>31</v>
      </c>
      <c r="I101" s="26">
        <v>8.823529411764707</v>
      </c>
      <c r="J101" s="26">
        <v>223.41176470588238</v>
      </c>
      <c r="K101" s="5"/>
      <c r="L101" s="27"/>
      <c r="M101" s="12"/>
      <c r="N101" s="4"/>
    </row>
    <row r="102" spans="1:14" ht="15">
      <c r="A102" s="52" t="s">
        <v>102</v>
      </c>
      <c r="B102" s="146">
        <v>1</v>
      </c>
      <c r="C102" s="31">
        <v>21</v>
      </c>
      <c r="D102" s="31">
        <v>53</v>
      </c>
      <c r="E102" s="31">
        <v>275</v>
      </c>
      <c r="F102" s="31">
        <v>349</v>
      </c>
      <c r="G102" s="31">
        <v>23</v>
      </c>
      <c r="H102" s="31">
        <v>21</v>
      </c>
      <c r="I102" s="26">
        <v>8.695652173913043</v>
      </c>
      <c r="J102" s="26">
        <v>310.9869565217391</v>
      </c>
      <c r="K102" s="5"/>
      <c r="L102" s="27"/>
      <c r="M102" s="12"/>
      <c r="N102" s="4"/>
    </row>
    <row r="103" spans="1:14" ht="15">
      <c r="A103" s="52" t="s">
        <v>101</v>
      </c>
      <c r="B103" s="146">
        <v>1</v>
      </c>
      <c r="C103" s="31">
        <v>32</v>
      </c>
      <c r="D103" s="31">
        <v>15</v>
      </c>
      <c r="E103" s="31">
        <v>252</v>
      </c>
      <c r="F103" s="31">
        <v>299</v>
      </c>
      <c r="G103" s="31">
        <v>41</v>
      </c>
      <c r="H103" s="31">
        <v>37</v>
      </c>
      <c r="I103" s="26">
        <v>9.75609756097561</v>
      </c>
      <c r="J103" s="26">
        <v>286.9390243902439</v>
      </c>
      <c r="K103" s="5"/>
      <c r="L103" s="27"/>
      <c r="M103" s="12"/>
      <c r="N103" s="4"/>
    </row>
    <row r="104" spans="1:14" ht="15">
      <c r="A104" s="52" t="s">
        <v>123</v>
      </c>
      <c r="B104" s="146">
        <v>1</v>
      </c>
      <c r="C104" s="31">
        <v>0</v>
      </c>
      <c r="D104" s="31">
        <v>7</v>
      </c>
      <c r="E104" s="31">
        <v>57</v>
      </c>
      <c r="F104" s="31">
        <v>64</v>
      </c>
      <c r="G104" s="31">
        <v>0</v>
      </c>
      <c r="H104" s="31">
        <v>0</v>
      </c>
      <c r="I104" s="26">
        <v>0</v>
      </c>
      <c r="J104" s="26">
        <v>59.1</v>
      </c>
      <c r="K104" s="5"/>
      <c r="L104" s="27"/>
      <c r="M104" s="12"/>
      <c r="N104" s="4"/>
    </row>
    <row r="105" spans="1:14" ht="15">
      <c r="A105" s="52" t="s">
        <v>94</v>
      </c>
      <c r="B105" s="146">
        <v>1</v>
      </c>
      <c r="C105" s="31">
        <v>144</v>
      </c>
      <c r="D105" s="31">
        <v>5</v>
      </c>
      <c r="E105" s="31">
        <v>108</v>
      </c>
      <c r="F105" s="31">
        <v>257</v>
      </c>
      <c r="G105" s="31">
        <v>45</v>
      </c>
      <c r="H105" s="31">
        <v>45</v>
      </c>
      <c r="I105" s="26">
        <v>0</v>
      </c>
      <c r="J105" s="26">
        <v>253.5</v>
      </c>
      <c r="K105" s="5"/>
      <c r="L105" s="27"/>
      <c r="M105" s="12"/>
      <c r="N105" s="4"/>
    </row>
    <row r="106" spans="1:14" ht="15">
      <c r="A106" s="52" t="s">
        <v>95</v>
      </c>
      <c r="B106" s="146">
        <v>1</v>
      </c>
      <c r="C106" s="31">
        <v>378</v>
      </c>
      <c r="D106" s="31">
        <v>10</v>
      </c>
      <c r="E106" s="31">
        <v>1778</v>
      </c>
      <c r="F106" s="31">
        <v>2166</v>
      </c>
      <c r="G106" s="31">
        <v>308</v>
      </c>
      <c r="H106" s="31">
        <v>295</v>
      </c>
      <c r="I106" s="26">
        <v>4.220779220779221</v>
      </c>
      <c r="J106" s="26">
        <v>2151.0227272727275</v>
      </c>
      <c r="K106" s="5"/>
      <c r="L106" s="27"/>
      <c r="M106" s="12"/>
      <c r="N106" s="4"/>
    </row>
    <row r="107" spans="1:14" ht="15">
      <c r="A107" s="52" t="s">
        <v>48</v>
      </c>
      <c r="B107" s="146">
        <v>1</v>
      </c>
      <c r="C107" s="31">
        <v>110</v>
      </c>
      <c r="D107" s="31">
        <v>56</v>
      </c>
      <c r="E107" s="31">
        <v>366</v>
      </c>
      <c r="F107" s="31">
        <v>532</v>
      </c>
      <c r="G107" s="31">
        <v>65</v>
      </c>
      <c r="H107" s="31">
        <v>63</v>
      </c>
      <c r="I107" s="26">
        <v>3.076923076923077</v>
      </c>
      <c r="J107" s="26">
        <v>491.10769230769233</v>
      </c>
      <c r="K107" s="5"/>
      <c r="L107" s="27"/>
      <c r="M107" s="12"/>
      <c r="N107" s="4"/>
    </row>
    <row r="108" spans="1:14" ht="15">
      <c r="A108" s="52" t="s">
        <v>62</v>
      </c>
      <c r="B108" s="146">
        <v>1</v>
      </c>
      <c r="C108" s="31">
        <v>86</v>
      </c>
      <c r="D108" s="31">
        <v>2</v>
      </c>
      <c r="E108" s="31">
        <v>53</v>
      </c>
      <c r="F108" s="31">
        <v>141</v>
      </c>
      <c r="G108" s="31">
        <v>0</v>
      </c>
      <c r="H108" s="31">
        <v>0</v>
      </c>
      <c r="I108" s="26">
        <v>0</v>
      </c>
      <c r="J108" s="26">
        <v>139.6</v>
      </c>
      <c r="K108" s="5"/>
      <c r="L108" s="27"/>
      <c r="M108" s="12"/>
      <c r="N108" s="4"/>
    </row>
    <row r="109" spans="1:14" ht="15">
      <c r="A109" s="52" t="s">
        <v>77</v>
      </c>
      <c r="B109" s="146">
        <v>1.2</v>
      </c>
      <c r="C109" s="31">
        <v>40</v>
      </c>
      <c r="D109" s="31">
        <v>9</v>
      </c>
      <c r="E109" s="31">
        <v>128</v>
      </c>
      <c r="F109" s="31">
        <v>177</v>
      </c>
      <c r="G109" s="31">
        <v>15</v>
      </c>
      <c r="H109" s="31">
        <v>14</v>
      </c>
      <c r="I109" s="26">
        <v>6.666666666666667</v>
      </c>
      <c r="J109" s="26">
        <v>169.36666666666667</v>
      </c>
      <c r="K109" s="5"/>
      <c r="L109" s="27"/>
      <c r="M109" s="12"/>
      <c r="N109" s="4"/>
    </row>
    <row r="110" spans="1:14" ht="15">
      <c r="A110" s="52" t="s">
        <v>36</v>
      </c>
      <c r="B110" s="146">
        <v>1.2</v>
      </c>
      <c r="C110" s="31">
        <v>157</v>
      </c>
      <c r="D110" s="31">
        <v>127</v>
      </c>
      <c r="E110" s="31">
        <v>714</v>
      </c>
      <c r="F110" s="31">
        <v>998</v>
      </c>
      <c r="G110" s="31">
        <v>106</v>
      </c>
      <c r="H110" s="31">
        <v>93</v>
      </c>
      <c r="I110" s="26">
        <v>12.264150943396226</v>
      </c>
      <c r="J110" s="26">
        <v>899.472641509434</v>
      </c>
      <c r="K110" s="5"/>
      <c r="L110" s="27"/>
      <c r="M110" s="12"/>
      <c r="N110" s="4"/>
    </row>
    <row r="111" spans="1:14" ht="15">
      <c r="A111" s="52" t="s">
        <v>121</v>
      </c>
      <c r="B111" s="146">
        <v>1.65</v>
      </c>
      <c r="C111" s="31">
        <v>70</v>
      </c>
      <c r="D111" s="31">
        <v>0</v>
      </c>
      <c r="E111" s="31">
        <v>304</v>
      </c>
      <c r="F111" s="31">
        <v>374</v>
      </c>
      <c r="G111" s="31">
        <v>0</v>
      </c>
      <c r="H111" s="31">
        <v>0</v>
      </c>
      <c r="I111" s="26">
        <v>0</v>
      </c>
      <c r="J111" s="26">
        <v>374</v>
      </c>
      <c r="K111" s="5"/>
      <c r="L111" s="27"/>
      <c r="M111" s="12"/>
      <c r="N111" s="4"/>
    </row>
    <row r="112" spans="1:14" ht="15">
      <c r="A112" s="52" t="s">
        <v>68</v>
      </c>
      <c r="B112" s="146">
        <v>1.65</v>
      </c>
      <c r="C112" s="31">
        <v>0</v>
      </c>
      <c r="D112" s="31">
        <v>8</v>
      </c>
      <c r="E112" s="31">
        <v>34</v>
      </c>
      <c r="F112" s="31">
        <v>42</v>
      </c>
      <c r="G112" s="31">
        <v>0</v>
      </c>
      <c r="H112" s="31">
        <v>0</v>
      </c>
      <c r="I112" s="26">
        <v>0</v>
      </c>
      <c r="J112" s="26">
        <v>36.4</v>
      </c>
      <c r="K112" s="5"/>
      <c r="L112" s="27"/>
      <c r="M112" s="12"/>
      <c r="N112" s="4"/>
    </row>
    <row r="113" spans="1:14" ht="15">
      <c r="A113" s="52" t="s">
        <v>89</v>
      </c>
      <c r="B113" s="146">
        <v>1</v>
      </c>
      <c r="C113" s="31">
        <v>47</v>
      </c>
      <c r="D113" s="31">
        <v>30</v>
      </c>
      <c r="E113" s="31">
        <v>916</v>
      </c>
      <c r="F113" s="31">
        <v>993</v>
      </c>
      <c r="G113" s="31">
        <v>319</v>
      </c>
      <c r="H113" s="31">
        <v>309</v>
      </c>
      <c r="I113" s="26">
        <v>3.1347962382445136</v>
      </c>
      <c r="J113" s="26">
        <v>971.2633228840125</v>
      </c>
      <c r="K113" s="5"/>
      <c r="L113" s="27"/>
      <c r="M113" s="12"/>
      <c r="N113" s="4"/>
    </row>
    <row r="114" spans="1:14" ht="15">
      <c r="A114" s="52" t="s">
        <v>131</v>
      </c>
      <c r="B114" s="146">
        <v>1.2</v>
      </c>
      <c r="C114" s="31">
        <v>344</v>
      </c>
      <c r="D114" s="31">
        <v>21</v>
      </c>
      <c r="E114" s="31">
        <v>1472</v>
      </c>
      <c r="F114" s="31">
        <v>1837</v>
      </c>
      <c r="G114" s="31">
        <v>419</v>
      </c>
      <c r="H114" s="31">
        <v>332</v>
      </c>
      <c r="I114" s="26">
        <v>20.763723150357997</v>
      </c>
      <c r="J114" s="26">
        <v>1786.5863961813843</v>
      </c>
      <c r="K114" s="5"/>
      <c r="L114" s="27"/>
      <c r="M114" s="12"/>
      <c r="N114" s="4"/>
    </row>
    <row r="115" spans="1:14" ht="15">
      <c r="A115" s="52" t="s">
        <v>130</v>
      </c>
      <c r="B115" s="146">
        <v>1.2</v>
      </c>
      <c r="C115" s="31">
        <v>97</v>
      </c>
      <c r="D115" s="31">
        <v>5</v>
      </c>
      <c r="E115" s="31">
        <v>371</v>
      </c>
      <c r="F115" s="31">
        <v>473</v>
      </c>
      <c r="G115" s="31">
        <v>144</v>
      </c>
      <c r="H115" s="31">
        <v>83</v>
      </c>
      <c r="I115" s="26">
        <v>42.36111111111111</v>
      </c>
      <c r="J115" s="26">
        <v>448.9548611111111</v>
      </c>
      <c r="K115" s="5"/>
      <c r="L115" s="27"/>
      <c r="M115" s="12"/>
      <c r="N115" s="4"/>
    </row>
    <row r="116" spans="1:14" ht="15">
      <c r="A116" s="52" t="s">
        <v>107</v>
      </c>
      <c r="B116" s="146">
        <v>1.2</v>
      </c>
      <c r="C116" s="31">
        <v>37</v>
      </c>
      <c r="D116" s="31">
        <v>0</v>
      </c>
      <c r="E116" s="31">
        <v>312</v>
      </c>
      <c r="F116" s="31">
        <v>349</v>
      </c>
      <c r="G116" s="31">
        <v>54</v>
      </c>
      <c r="H116" s="31">
        <v>48</v>
      </c>
      <c r="I116" s="26">
        <v>11.11111111111111</v>
      </c>
      <c r="J116" s="26">
        <v>346.94444444444446</v>
      </c>
      <c r="K116" s="5"/>
      <c r="L116" s="27"/>
      <c r="M116" s="12"/>
      <c r="N116" s="4"/>
    </row>
    <row r="117" spans="1:14" ht="15">
      <c r="A117" s="52" t="s">
        <v>104</v>
      </c>
      <c r="B117" s="146">
        <v>1.2</v>
      </c>
      <c r="C117" s="31">
        <v>28</v>
      </c>
      <c r="D117" s="31">
        <v>2</v>
      </c>
      <c r="E117" s="31">
        <v>60</v>
      </c>
      <c r="F117" s="31">
        <v>90</v>
      </c>
      <c r="G117" s="31">
        <v>0</v>
      </c>
      <c r="H117" s="31">
        <v>0</v>
      </c>
      <c r="I117" s="26">
        <v>0</v>
      </c>
      <c r="J117" s="26">
        <v>88.6</v>
      </c>
      <c r="K117" s="5"/>
      <c r="L117" s="27"/>
      <c r="M117" s="12"/>
      <c r="N117" s="4"/>
    </row>
    <row r="118" spans="1:14" ht="15">
      <c r="A118" s="52" t="s">
        <v>98</v>
      </c>
      <c r="B118" s="146">
        <v>1</v>
      </c>
      <c r="C118" s="31">
        <v>105</v>
      </c>
      <c r="D118" s="31">
        <v>29</v>
      </c>
      <c r="E118" s="31">
        <v>499</v>
      </c>
      <c r="F118" s="31">
        <v>633</v>
      </c>
      <c r="G118" s="31">
        <v>60</v>
      </c>
      <c r="H118" s="31">
        <v>56</v>
      </c>
      <c r="I118" s="26">
        <v>6.666666666666667</v>
      </c>
      <c r="J118" s="26">
        <v>609.2</v>
      </c>
      <c r="K118" s="5"/>
      <c r="L118" s="27"/>
      <c r="M118" s="12"/>
      <c r="N118" s="4"/>
    </row>
    <row r="119" spans="1:14" ht="15">
      <c r="A119" s="52" t="s">
        <v>127</v>
      </c>
      <c r="B119" s="146">
        <v>1</v>
      </c>
      <c r="C119" s="31">
        <v>0</v>
      </c>
      <c r="D119" s="31">
        <v>3</v>
      </c>
      <c r="E119" s="31">
        <v>5</v>
      </c>
      <c r="F119" s="31">
        <v>8</v>
      </c>
      <c r="G119" s="31">
        <v>0</v>
      </c>
      <c r="H119" s="31">
        <v>0</v>
      </c>
      <c r="I119" s="26">
        <v>0</v>
      </c>
      <c r="J119" s="26">
        <v>5.9</v>
      </c>
      <c r="K119" s="5"/>
      <c r="L119" s="27"/>
      <c r="M119" s="12"/>
      <c r="N119" s="4"/>
    </row>
    <row r="120" spans="1:14" ht="15">
      <c r="A120" s="52" t="s">
        <v>125</v>
      </c>
      <c r="B120" s="146">
        <v>1</v>
      </c>
      <c r="C120" s="31">
        <v>0</v>
      </c>
      <c r="D120" s="31">
        <v>2</v>
      </c>
      <c r="E120" s="31">
        <v>13</v>
      </c>
      <c r="F120" s="31">
        <v>15</v>
      </c>
      <c r="G120" s="31">
        <v>0</v>
      </c>
      <c r="H120" s="31">
        <v>0</v>
      </c>
      <c r="I120" s="26">
        <v>0</v>
      </c>
      <c r="J120" s="26">
        <v>13.6</v>
      </c>
      <c r="K120" s="31"/>
      <c r="M120" s="12"/>
      <c r="N120" s="4"/>
    </row>
    <row r="121" spans="1:14" ht="15">
      <c r="A121" s="52" t="s">
        <v>86</v>
      </c>
      <c r="B121" s="146">
        <v>1</v>
      </c>
      <c r="C121" s="31">
        <v>77</v>
      </c>
      <c r="D121" s="31">
        <v>39</v>
      </c>
      <c r="E121" s="31">
        <v>269</v>
      </c>
      <c r="F121" s="31">
        <v>385</v>
      </c>
      <c r="G121" s="31">
        <v>45</v>
      </c>
      <c r="H121" s="31">
        <v>43</v>
      </c>
      <c r="I121" s="26">
        <v>4.444444444444445</v>
      </c>
      <c r="J121" s="26">
        <v>355.9888888888889</v>
      </c>
      <c r="K121" s="25"/>
      <c r="M121" s="12"/>
      <c r="N121" s="4"/>
    </row>
    <row r="122" spans="1:14" ht="15">
      <c r="A122" s="52" t="s">
        <v>189</v>
      </c>
      <c r="B122" s="52"/>
      <c r="C122" s="25">
        <v>3962</v>
      </c>
      <c r="D122" s="25">
        <v>860</v>
      </c>
      <c r="E122" s="25">
        <v>16114</v>
      </c>
      <c r="F122" s="25">
        <v>20936</v>
      </c>
      <c r="G122" s="25">
        <v>3461</v>
      </c>
      <c r="H122" s="25">
        <v>2924</v>
      </c>
      <c r="I122" s="25"/>
      <c r="J122" s="26">
        <v>20035.412016336384</v>
      </c>
      <c r="K122" s="26">
        <v>18602.61732202538</v>
      </c>
      <c r="L122" s="27">
        <v>7.7021134688105635</v>
      </c>
      <c r="M122" s="12"/>
      <c r="N122" s="4"/>
    </row>
    <row r="123" spans="1:14" ht="15.75">
      <c r="A123" s="28" t="s">
        <v>156</v>
      </c>
      <c r="B123" s="138"/>
      <c r="C123" s="37"/>
      <c r="D123" s="58"/>
      <c r="E123" s="58"/>
      <c r="F123" s="58"/>
      <c r="G123" s="37"/>
      <c r="H123" s="37"/>
      <c r="I123" s="38"/>
      <c r="J123" s="38"/>
      <c r="K123" s="29"/>
      <c r="L123" s="30"/>
      <c r="M123" s="1"/>
      <c r="N123" s="11"/>
    </row>
    <row r="124" spans="1:14" ht="15">
      <c r="A124" s="52" t="s">
        <v>75</v>
      </c>
      <c r="B124" s="146">
        <v>2.25</v>
      </c>
      <c r="C124" s="31">
        <v>68</v>
      </c>
      <c r="D124" s="31">
        <v>24</v>
      </c>
      <c r="E124" s="31">
        <v>190</v>
      </c>
      <c r="F124" s="31">
        <v>282</v>
      </c>
      <c r="G124" s="25">
        <v>56</v>
      </c>
      <c r="H124" s="25">
        <v>37</v>
      </c>
      <c r="I124" s="26">
        <v>33.92857142857143</v>
      </c>
      <c r="J124" s="26">
        <v>253.6642857142857</v>
      </c>
      <c r="K124" s="5"/>
      <c r="L124" s="27"/>
      <c r="M124" s="12"/>
      <c r="N124" s="4"/>
    </row>
    <row r="125" spans="1:14" ht="15">
      <c r="A125" s="52" t="s">
        <v>13</v>
      </c>
      <c r="B125" s="146">
        <v>1.65</v>
      </c>
      <c r="C125" s="31">
        <v>40</v>
      </c>
      <c r="D125" s="31">
        <v>10</v>
      </c>
      <c r="E125" s="31">
        <v>108</v>
      </c>
      <c r="F125" s="31">
        <v>158</v>
      </c>
      <c r="G125" s="25">
        <v>34</v>
      </c>
      <c r="H125" s="25">
        <v>24</v>
      </c>
      <c r="I125" s="26">
        <v>29.411764705882355</v>
      </c>
      <c r="J125" s="26">
        <v>145.11764705882354</v>
      </c>
      <c r="K125" s="5"/>
      <c r="L125" s="27"/>
      <c r="M125" s="12"/>
      <c r="N125" s="4"/>
    </row>
    <row r="126" spans="1:14" ht="15">
      <c r="A126" s="52" t="s">
        <v>45</v>
      </c>
      <c r="B126" s="146">
        <v>1.65</v>
      </c>
      <c r="C126" s="31">
        <v>31</v>
      </c>
      <c r="D126" s="31">
        <v>1</v>
      </c>
      <c r="E126" s="31">
        <v>37</v>
      </c>
      <c r="F126" s="31">
        <v>69</v>
      </c>
      <c r="G126" s="25">
        <v>10</v>
      </c>
      <c r="H126" s="25">
        <v>8</v>
      </c>
      <c r="I126" s="26">
        <v>20</v>
      </c>
      <c r="J126" s="26">
        <v>65.2</v>
      </c>
      <c r="K126" s="5"/>
      <c r="L126" s="27"/>
      <c r="M126" s="12"/>
      <c r="N126" s="4"/>
    </row>
    <row r="127" spans="1:14" ht="15">
      <c r="A127" s="52" t="s">
        <v>54</v>
      </c>
      <c r="B127" s="146">
        <v>2.8</v>
      </c>
      <c r="C127" s="31">
        <v>82</v>
      </c>
      <c r="D127" s="31">
        <v>16</v>
      </c>
      <c r="E127" s="31">
        <v>200</v>
      </c>
      <c r="F127" s="31">
        <v>298</v>
      </c>
      <c r="G127" s="25">
        <v>42</v>
      </c>
      <c r="H127" s="25">
        <v>22</v>
      </c>
      <c r="I127" s="26">
        <v>47.61904761904761</v>
      </c>
      <c r="J127" s="26">
        <v>267.2761904761905</v>
      </c>
      <c r="K127" s="5"/>
      <c r="L127" s="27"/>
      <c r="M127" s="12"/>
      <c r="N127" s="4"/>
    </row>
    <row r="128" spans="1:14" ht="15">
      <c r="A128" s="52" t="s">
        <v>20</v>
      </c>
      <c r="B128" s="146">
        <v>2.25</v>
      </c>
      <c r="C128" s="31">
        <v>64</v>
      </c>
      <c r="D128" s="31">
        <v>17</v>
      </c>
      <c r="E128" s="31">
        <v>245</v>
      </c>
      <c r="F128" s="31">
        <v>326</v>
      </c>
      <c r="G128" s="25">
        <v>36</v>
      </c>
      <c r="H128" s="25">
        <v>35</v>
      </c>
      <c r="I128" s="26">
        <v>2.7777777777777777</v>
      </c>
      <c r="J128" s="26">
        <v>313.2111111111111</v>
      </c>
      <c r="K128" s="5"/>
      <c r="L128" s="27"/>
      <c r="M128" s="12"/>
      <c r="N128" s="4"/>
    </row>
    <row r="129" spans="1:14" ht="15">
      <c r="A129" s="52" t="s">
        <v>7</v>
      </c>
      <c r="B129" s="146">
        <v>1.65</v>
      </c>
      <c r="C129" s="31">
        <v>0</v>
      </c>
      <c r="D129" s="31">
        <v>11</v>
      </c>
      <c r="E129" s="31">
        <v>15</v>
      </c>
      <c r="F129" s="31">
        <v>26</v>
      </c>
      <c r="G129" s="25">
        <v>0</v>
      </c>
      <c r="H129" s="25">
        <v>0</v>
      </c>
      <c r="I129" s="26">
        <v>0</v>
      </c>
      <c r="J129" s="26">
        <v>18.3</v>
      </c>
      <c r="K129" s="5"/>
      <c r="L129" s="27"/>
      <c r="M129" s="12"/>
      <c r="N129" s="4"/>
    </row>
    <row r="130" spans="1:14" ht="15">
      <c r="A130" s="52" t="s">
        <v>29</v>
      </c>
      <c r="B130" s="146">
        <v>1.65</v>
      </c>
      <c r="C130" s="31">
        <v>23</v>
      </c>
      <c r="D130" s="31">
        <v>7</v>
      </c>
      <c r="E130" s="31">
        <v>126</v>
      </c>
      <c r="F130" s="31">
        <v>156</v>
      </c>
      <c r="G130" s="25">
        <v>22</v>
      </c>
      <c r="H130" s="25">
        <v>20</v>
      </c>
      <c r="I130" s="26">
        <v>9.090909090909092</v>
      </c>
      <c r="J130" s="26">
        <v>150.05454545454546</v>
      </c>
      <c r="K130" s="5"/>
      <c r="L130" s="27"/>
      <c r="M130" s="12"/>
      <c r="N130" s="4"/>
    </row>
    <row r="131" spans="1:14" ht="15">
      <c r="A131" s="52" t="s">
        <v>39</v>
      </c>
      <c r="B131" s="146">
        <v>2.8</v>
      </c>
      <c r="C131" s="31">
        <v>57</v>
      </c>
      <c r="D131" s="31">
        <v>28</v>
      </c>
      <c r="E131" s="31">
        <v>189</v>
      </c>
      <c r="F131" s="31">
        <v>274</v>
      </c>
      <c r="G131" s="25">
        <v>44</v>
      </c>
      <c r="H131" s="25">
        <v>33</v>
      </c>
      <c r="I131" s="26">
        <v>25</v>
      </c>
      <c r="J131" s="26">
        <v>247.275</v>
      </c>
      <c r="K131" s="5"/>
      <c r="L131" s="27"/>
      <c r="M131" s="12"/>
      <c r="N131" s="4"/>
    </row>
    <row r="132" spans="1:14" ht="15">
      <c r="A132" s="52" t="s">
        <v>63</v>
      </c>
      <c r="B132" s="146">
        <v>1.65</v>
      </c>
      <c r="C132" s="31">
        <v>75</v>
      </c>
      <c r="D132" s="31">
        <v>16</v>
      </c>
      <c r="E132" s="31">
        <v>242</v>
      </c>
      <c r="F132" s="31">
        <v>333</v>
      </c>
      <c r="G132" s="25">
        <v>47</v>
      </c>
      <c r="H132" s="25">
        <v>41</v>
      </c>
      <c r="I132" s="26">
        <v>12.76595744680851</v>
      </c>
      <c r="J132" s="26">
        <v>317.0127659574468</v>
      </c>
      <c r="K132" s="5"/>
      <c r="L132" s="27"/>
      <c r="M132" s="12"/>
      <c r="N132" s="4"/>
    </row>
    <row r="133" spans="1:14" ht="15">
      <c r="A133" s="52" t="s">
        <v>134</v>
      </c>
      <c r="B133" s="146">
        <v>2.8</v>
      </c>
      <c r="C133" s="31">
        <v>151</v>
      </c>
      <c r="D133" s="31">
        <v>71</v>
      </c>
      <c r="E133" s="31">
        <v>918</v>
      </c>
      <c r="F133" s="31">
        <v>1140</v>
      </c>
      <c r="G133" s="25">
        <v>149</v>
      </c>
      <c r="H133" s="25">
        <v>139</v>
      </c>
      <c r="I133" s="26">
        <v>6.7114093959731544</v>
      </c>
      <c r="J133" s="26">
        <v>1085.2328859060403</v>
      </c>
      <c r="K133" s="5"/>
      <c r="L133" s="27"/>
      <c r="M133" s="12"/>
      <c r="N133" s="4"/>
    </row>
    <row r="134" spans="1:14" ht="15">
      <c r="A134" s="52" t="s">
        <v>111</v>
      </c>
      <c r="B134" s="146">
        <v>2.8</v>
      </c>
      <c r="C134" s="31">
        <v>34</v>
      </c>
      <c r="D134" s="31">
        <v>8</v>
      </c>
      <c r="E134" s="31">
        <v>183</v>
      </c>
      <c r="F134" s="31">
        <v>225</v>
      </c>
      <c r="G134" s="25">
        <v>30</v>
      </c>
      <c r="H134" s="25">
        <v>25</v>
      </c>
      <c r="I134" s="26">
        <v>16.666666666666664</v>
      </c>
      <c r="J134" s="26">
        <v>216.56666666666666</v>
      </c>
      <c r="K134" s="5"/>
      <c r="L134" s="27"/>
      <c r="M134" s="12"/>
      <c r="N134" s="4"/>
    </row>
    <row r="135" spans="1:14" ht="15">
      <c r="A135" s="52" t="s">
        <v>88</v>
      </c>
      <c r="B135" s="146">
        <v>1.65</v>
      </c>
      <c r="C135" s="31">
        <v>75</v>
      </c>
      <c r="D135" s="31">
        <v>0</v>
      </c>
      <c r="E135" s="31">
        <v>136</v>
      </c>
      <c r="F135" s="31">
        <v>211</v>
      </c>
      <c r="G135" s="25">
        <v>71</v>
      </c>
      <c r="H135" s="25">
        <v>61</v>
      </c>
      <c r="I135" s="26">
        <v>14.084507042253522</v>
      </c>
      <c r="J135" s="26">
        <v>205.71830985915494</v>
      </c>
      <c r="K135" s="5"/>
      <c r="L135" s="27"/>
      <c r="M135" s="12"/>
      <c r="N135" s="4"/>
    </row>
    <row r="136" spans="1:14" ht="15">
      <c r="A136" s="52" t="s">
        <v>99</v>
      </c>
      <c r="B136" s="146">
        <v>1.65</v>
      </c>
      <c r="C136" s="31">
        <v>40</v>
      </c>
      <c r="D136" s="31">
        <v>9</v>
      </c>
      <c r="E136" s="31">
        <v>170</v>
      </c>
      <c r="F136" s="31">
        <v>219</v>
      </c>
      <c r="G136" s="25">
        <v>39</v>
      </c>
      <c r="H136" s="25">
        <v>36</v>
      </c>
      <c r="I136" s="26">
        <v>7.6923076923076925</v>
      </c>
      <c r="J136" s="26">
        <v>211.16153846153847</v>
      </c>
      <c r="K136" s="5"/>
      <c r="L136" s="27"/>
      <c r="M136" s="12"/>
      <c r="N136" s="4"/>
    </row>
    <row r="137" spans="1:14" ht="15">
      <c r="A137" s="52" t="s">
        <v>105</v>
      </c>
      <c r="B137" s="146">
        <v>2.25</v>
      </c>
      <c r="C137" s="31">
        <v>20</v>
      </c>
      <c r="D137" s="31">
        <v>1</v>
      </c>
      <c r="E137" s="31">
        <v>47</v>
      </c>
      <c r="F137" s="31">
        <v>68</v>
      </c>
      <c r="G137" s="25">
        <v>22</v>
      </c>
      <c r="H137" s="25">
        <v>22</v>
      </c>
      <c r="I137" s="26">
        <v>0</v>
      </c>
      <c r="J137" s="26">
        <v>67.3</v>
      </c>
      <c r="K137" s="5"/>
      <c r="L137" s="27"/>
      <c r="M137" s="12"/>
      <c r="N137" s="4"/>
    </row>
    <row r="138" spans="1:14" ht="15">
      <c r="A138" s="52" t="s">
        <v>32</v>
      </c>
      <c r="B138" s="146">
        <v>1</v>
      </c>
      <c r="C138" s="31">
        <v>0</v>
      </c>
      <c r="D138" s="31">
        <v>1</v>
      </c>
      <c r="E138" s="31">
        <v>40</v>
      </c>
      <c r="F138" s="31">
        <v>41</v>
      </c>
      <c r="G138" s="25">
        <v>0</v>
      </c>
      <c r="H138" s="25">
        <v>0</v>
      </c>
      <c r="I138" s="26">
        <v>0</v>
      </c>
      <c r="J138" s="26">
        <v>40.3</v>
      </c>
      <c r="K138" s="5"/>
      <c r="L138" s="27"/>
      <c r="M138" s="12"/>
      <c r="N138" s="4"/>
    </row>
    <row r="139" spans="1:14" ht="15">
      <c r="A139" s="52" t="s">
        <v>37</v>
      </c>
      <c r="B139" s="146">
        <v>1</v>
      </c>
      <c r="C139" s="31">
        <v>0</v>
      </c>
      <c r="D139" s="31">
        <v>5</v>
      </c>
      <c r="E139" s="31">
        <v>20</v>
      </c>
      <c r="F139" s="31">
        <v>25</v>
      </c>
      <c r="G139" s="25">
        <v>0</v>
      </c>
      <c r="H139" s="25">
        <v>0</v>
      </c>
      <c r="I139" s="26">
        <v>0</v>
      </c>
      <c r="J139" s="26">
        <v>21.5</v>
      </c>
      <c r="K139" s="5"/>
      <c r="L139" s="27"/>
      <c r="M139" s="12"/>
      <c r="N139" s="4"/>
    </row>
    <row r="140" spans="1:14" ht="15">
      <c r="A140" s="52" t="s">
        <v>52</v>
      </c>
      <c r="B140" s="146">
        <v>1</v>
      </c>
      <c r="C140" s="31">
        <v>87</v>
      </c>
      <c r="D140" s="31">
        <v>50</v>
      </c>
      <c r="E140" s="31">
        <v>432</v>
      </c>
      <c r="F140" s="31">
        <v>569</v>
      </c>
      <c r="G140" s="25">
        <v>81</v>
      </c>
      <c r="H140" s="25">
        <v>63</v>
      </c>
      <c r="I140" s="26">
        <v>22.22222222222222</v>
      </c>
      <c r="J140" s="26">
        <v>524.3333333333334</v>
      </c>
      <c r="K140" s="5"/>
      <c r="L140" s="27"/>
      <c r="M140" s="12"/>
      <c r="N140" s="4"/>
    </row>
    <row r="141" spans="1:14" ht="15">
      <c r="A141" s="52" t="s">
        <v>122</v>
      </c>
      <c r="B141" s="146">
        <v>1</v>
      </c>
      <c r="C141" s="31">
        <v>93</v>
      </c>
      <c r="D141" s="31">
        <v>15</v>
      </c>
      <c r="E141" s="31">
        <v>542</v>
      </c>
      <c r="F141" s="31">
        <v>650</v>
      </c>
      <c r="G141" s="25">
        <v>99</v>
      </c>
      <c r="H141" s="25">
        <v>84</v>
      </c>
      <c r="I141" s="26">
        <v>15.151515151515152</v>
      </c>
      <c r="J141" s="26">
        <v>632.4545454545455</v>
      </c>
      <c r="K141" s="5"/>
      <c r="L141" s="27"/>
      <c r="M141" s="12"/>
      <c r="N141" s="4"/>
    </row>
    <row r="142" spans="1:14" ht="15">
      <c r="A142" s="52" t="s">
        <v>90</v>
      </c>
      <c r="B142" s="146">
        <v>1</v>
      </c>
      <c r="C142" s="31">
        <v>19</v>
      </c>
      <c r="D142" s="31">
        <v>5</v>
      </c>
      <c r="E142" s="31">
        <v>115</v>
      </c>
      <c r="F142" s="31">
        <v>139</v>
      </c>
      <c r="G142" s="25">
        <v>18</v>
      </c>
      <c r="H142" s="25">
        <v>16</v>
      </c>
      <c r="I142" s="26">
        <v>11.11111111111111</v>
      </c>
      <c r="J142" s="26">
        <v>134.44444444444446</v>
      </c>
      <c r="K142" s="5"/>
      <c r="L142" s="27"/>
      <c r="M142" s="12"/>
      <c r="N142" s="4"/>
    </row>
    <row r="143" spans="1:14" ht="15">
      <c r="A143" s="52" t="s">
        <v>102</v>
      </c>
      <c r="B143" s="146">
        <v>1</v>
      </c>
      <c r="C143" s="31">
        <v>79</v>
      </c>
      <c r="D143" s="31">
        <v>29</v>
      </c>
      <c r="E143" s="31">
        <v>183</v>
      </c>
      <c r="F143" s="31">
        <v>291</v>
      </c>
      <c r="G143" s="25">
        <v>85</v>
      </c>
      <c r="H143" s="25">
        <v>77</v>
      </c>
      <c r="I143" s="26">
        <v>9.411764705882353</v>
      </c>
      <c r="J143" s="26">
        <v>266.9823529411765</v>
      </c>
      <c r="K143" s="5"/>
      <c r="L143" s="27"/>
      <c r="M143" s="12"/>
      <c r="N143" s="4"/>
    </row>
    <row r="144" spans="1:14" ht="15">
      <c r="A144" s="52" t="s">
        <v>101</v>
      </c>
      <c r="B144" s="146">
        <v>1</v>
      </c>
      <c r="C144" s="31">
        <v>62</v>
      </c>
      <c r="D144" s="31">
        <v>0</v>
      </c>
      <c r="E144" s="31">
        <v>180</v>
      </c>
      <c r="F144" s="31">
        <v>242</v>
      </c>
      <c r="G144" s="25">
        <v>63</v>
      </c>
      <c r="H144" s="25">
        <v>58</v>
      </c>
      <c r="I144" s="26">
        <v>7.936507936507936</v>
      </c>
      <c r="J144" s="26">
        <v>52.53968253968253</v>
      </c>
      <c r="K144" s="5"/>
      <c r="L144" s="27"/>
      <c r="M144" s="12"/>
      <c r="N144" s="4"/>
    </row>
    <row r="145" spans="1:14" ht="15">
      <c r="A145" s="52" t="s">
        <v>95</v>
      </c>
      <c r="B145" s="146">
        <v>1</v>
      </c>
      <c r="C145" s="31">
        <v>189</v>
      </c>
      <c r="D145" s="31">
        <v>19</v>
      </c>
      <c r="E145" s="31">
        <v>689</v>
      </c>
      <c r="F145" s="31">
        <v>897</v>
      </c>
      <c r="G145" s="25">
        <v>167</v>
      </c>
      <c r="H145" s="25">
        <v>158</v>
      </c>
      <c r="I145" s="26">
        <v>5.389221556886228</v>
      </c>
      <c r="J145" s="26">
        <v>878.6071856287425</v>
      </c>
      <c r="K145" s="5"/>
      <c r="L145" s="27"/>
      <c r="M145" s="12"/>
      <c r="N145" s="4"/>
    </row>
    <row r="146" spans="1:14" ht="15">
      <c r="A146" s="52" t="s">
        <v>48</v>
      </c>
      <c r="B146" s="146">
        <v>1</v>
      </c>
      <c r="C146" s="31">
        <v>15</v>
      </c>
      <c r="D146" s="31">
        <v>3</v>
      </c>
      <c r="E146" s="31">
        <v>160</v>
      </c>
      <c r="F146" s="31">
        <v>178</v>
      </c>
      <c r="G146" s="25">
        <v>26</v>
      </c>
      <c r="H146" s="25">
        <v>24</v>
      </c>
      <c r="I146" s="26">
        <v>7.6923076923076925</v>
      </c>
      <c r="J146" s="26">
        <v>175.3230769230769</v>
      </c>
      <c r="K146" s="5"/>
      <c r="L146" s="27"/>
      <c r="M146" s="12"/>
      <c r="N146" s="4"/>
    </row>
    <row r="147" spans="1:14" ht="15">
      <c r="A147" s="52" t="s">
        <v>77</v>
      </c>
      <c r="B147" s="146">
        <v>1.2</v>
      </c>
      <c r="C147" s="31">
        <v>53</v>
      </c>
      <c r="D147" s="31">
        <v>9</v>
      </c>
      <c r="E147" s="31">
        <v>115</v>
      </c>
      <c r="F147" s="31">
        <v>177</v>
      </c>
      <c r="G147" s="25">
        <v>36</v>
      </c>
      <c r="H147" s="25">
        <v>28</v>
      </c>
      <c r="I147" s="26">
        <v>22.22222222222222</v>
      </c>
      <c r="J147" s="26">
        <v>164.8111111111111</v>
      </c>
      <c r="K147" s="5"/>
      <c r="L147" s="27"/>
      <c r="M147" s="12"/>
      <c r="N147" s="4"/>
    </row>
    <row r="148" spans="1:14" ht="15">
      <c r="A148" s="52" t="s">
        <v>36</v>
      </c>
      <c r="B148" s="146">
        <v>1.2</v>
      </c>
      <c r="C148" s="31">
        <v>160</v>
      </c>
      <c r="D148" s="31">
        <v>105</v>
      </c>
      <c r="E148" s="31">
        <v>854</v>
      </c>
      <c r="F148" s="31">
        <v>1119</v>
      </c>
      <c r="G148" s="25">
        <v>167</v>
      </c>
      <c r="H148" s="25">
        <v>137</v>
      </c>
      <c r="I148" s="26">
        <v>17.964071856287426</v>
      </c>
      <c r="J148" s="26">
        <v>1031.12874251497</v>
      </c>
      <c r="K148" s="5"/>
      <c r="L148" s="27"/>
      <c r="M148" s="12"/>
      <c r="N148" s="4"/>
    </row>
    <row r="149" spans="1:14" ht="15">
      <c r="A149" s="52" t="s">
        <v>121</v>
      </c>
      <c r="B149" s="146">
        <v>1.65</v>
      </c>
      <c r="C149" s="31">
        <v>262</v>
      </c>
      <c r="D149" s="31">
        <v>46</v>
      </c>
      <c r="E149" s="31">
        <v>787</v>
      </c>
      <c r="F149" s="31">
        <v>1095</v>
      </c>
      <c r="G149" s="25">
        <v>162</v>
      </c>
      <c r="H149" s="25">
        <v>149</v>
      </c>
      <c r="I149" s="26">
        <v>8.024691358024691</v>
      </c>
      <c r="J149" s="26">
        <v>1052.2876543209877</v>
      </c>
      <c r="K149" s="5"/>
      <c r="L149" s="27"/>
      <c r="M149" s="12"/>
      <c r="N149" s="4"/>
    </row>
    <row r="150" spans="1:14" ht="15">
      <c r="A150" s="52" t="s">
        <v>68</v>
      </c>
      <c r="B150" s="146">
        <v>1.65</v>
      </c>
      <c r="C150" s="31">
        <v>0</v>
      </c>
      <c r="D150" s="31">
        <v>0</v>
      </c>
      <c r="E150" s="31">
        <v>59</v>
      </c>
      <c r="F150" s="31">
        <v>59</v>
      </c>
      <c r="G150" s="25">
        <v>0</v>
      </c>
      <c r="H150" s="25">
        <v>0</v>
      </c>
      <c r="I150" s="26">
        <v>0</v>
      </c>
      <c r="J150" s="26">
        <v>59</v>
      </c>
      <c r="K150" s="143"/>
      <c r="L150" s="141"/>
      <c r="M150" s="141"/>
      <c r="N150" s="142"/>
    </row>
    <row r="151" spans="1:14" ht="15">
      <c r="A151" s="52" t="s">
        <v>89</v>
      </c>
      <c r="B151" s="146">
        <v>1</v>
      </c>
      <c r="C151" s="31">
        <v>154</v>
      </c>
      <c r="D151" s="31">
        <v>14</v>
      </c>
      <c r="E151" s="31">
        <v>531</v>
      </c>
      <c r="F151" s="31">
        <v>699</v>
      </c>
      <c r="G151" s="25">
        <v>148</v>
      </c>
      <c r="H151" s="25">
        <v>141</v>
      </c>
      <c r="I151" s="26">
        <v>4.72972972972973</v>
      </c>
      <c r="J151" s="26">
        <v>685.5581081081081</v>
      </c>
      <c r="K151" s="143"/>
      <c r="L151" s="141"/>
      <c r="M151" s="141"/>
      <c r="N151" s="142"/>
    </row>
    <row r="152" spans="1:14" ht="15">
      <c r="A152" s="54" t="s">
        <v>131</v>
      </c>
      <c r="B152" s="185">
        <v>1.2</v>
      </c>
      <c r="C152" s="33">
        <v>283</v>
      </c>
      <c r="D152" s="33">
        <v>20</v>
      </c>
      <c r="E152" s="33">
        <v>1116</v>
      </c>
      <c r="F152" s="33">
        <v>1419</v>
      </c>
      <c r="G152" s="34">
        <v>291</v>
      </c>
      <c r="H152" s="34">
        <v>247</v>
      </c>
      <c r="I152" s="35">
        <v>15.120274914089347</v>
      </c>
      <c r="J152" s="35">
        <v>1383.6048109965636</v>
      </c>
      <c r="K152" s="144"/>
      <c r="L152" s="186"/>
      <c r="M152" s="186"/>
      <c r="N152" s="176"/>
    </row>
    <row r="153" spans="1:14" ht="15">
      <c r="A153" s="15"/>
      <c r="B153" s="47"/>
      <c r="C153" s="72" t="s">
        <v>147</v>
      </c>
      <c r="D153" s="72"/>
      <c r="E153" s="72"/>
      <c r="F153" s="76"/>
      <c r="G153" s="78" t="s">
        <v>148</v>
      </c>
      <c r="H153" s="78" t="s">
        <v>181</v>
      </c>
      <c r="I153" s="79" t="s">
        <v>182</v>
      </c>
      <c r="J153" s="111" t="s">
        <v>176</v>
      </c>
      <c r="K153" s="9" t="s">
        <v>176</v>
      </c>
      <c r="L153" s="8" t="s">
        <v>183</v>
      </c>
      <c r="M153" s="8"/>
      <c r="N153" s="9"/>
    </row>
    <row r="154" spans="1:14" ht="15">
      <c r="A154" s="17"/>
      <c r="B154" s="90" t="s">
        <v>4</v>
      </c>
      <c r="C154" s="83">
        <v>2001</v>
      </c>
      <c r="D154" s="73"/>
      <c r="E154" s="73"/>
      <c r="F154" s="77"/>
      <c r="G154" s="75" t="s">
        <v>149</v>
      </c>
      <c r="H154" s="75" t="s">
        <v>150</v>
      </c>
      <c r="I154" s="80" t="s">
        <v>175</v>
      </c>
      <c r="J154" s="82" t="s">
        <v>177</v>
      </c>
      <c r="K154" s="4" t="s">
        <v>177</v>
      </c>
      <c r="L154" s="21" t="s">
        <v>212</v>
      </c>
      <c r="M154" s="21"/>
      <c r="N154" s="4"/>
    </row>
    <row r="155" spans="1:14" ht="15">
      <c r="A155" s="89" t="s">
        <v>184</v>
      </c>
      <c r="B155" s="90" t="s">
        <v>185</v>
      </c>
      <c r="C155" s="74" t="s">
        <v>186</v>
      </c>
      <c r="D155" s="75" t="s">
        <v>152</v>
      </c>
      <c r="E155" s="75" t="s">
        <v>153</v>
      </c>
      <c r="F155" s="74" t="s">
        <v>154</v>
      </c>
      <c r="G155" s="91">
        <v>2000</v>
      </c>
      <c r="H155" s="75">
        <v>2001</v>
      </c>
      <c r="I155" s="80" t="s">
        <v>187</v>
      </c>
      <c r="J155" s="82" t="s">
        <v>151</v>
      </c>
      <c r="K155" s="4" t="s">
        <v>151</v>
      </c>
      <c r="L155" s="22">
        <v>2002</v>
      </c>
      <c r="M155" s="23" t="s">
        <v>213</v>
      </c>
      <c r="N155" s="4">
        <v>2001</v>
      </c>
    </row>
    <row r="156" spans="1:14" ht="15">
      <c r="A156" s="17"/>
      <c r="B156" s="48"/>
      <c r="C156" s="74" t="s">
        <v>188</v>
      </c>
      <c r="D156" s="25"/>
      <c r="E156" s="25"/>
      <c r="F156" s="25"/>
      <c r="G156" s="25"/>
      <c r="H156" s="25"/>
      <c r="I156" s="26"/>
      <c r="J156" s="71">
        <v>2002</v>
      </c>
      <c r="K156" s="3">
        <v>2001</v>
      </c>
      <c r="L156" s="12" t="s">
        <v>187</v>
      </c>
      <c r="M156" s="12"/>
      <c r="N156" s="4"/>
    </row>
    <row r="157" spans="1:14" ht="15">
      <c r="A157" s="14"/>
      <c r="B157" s="51">
        <v>1</v>
      </c>
      <c r="C157" s="51">
        <v>2</v>
      </c>
      <c r="D157" s="51">
        <v>3</v>
      </c>
      <c r="E157" s="51">
        <v>4</v>
      </c>
      <c r="F157" s="51">
        <v>5</v>
      </c>
      <c r="G157" s="51">
        <v>6</v>
      </c>
      <c r="H157" s="51">
        <v>7</v>
      </c>
      <c r="I157" s="84">
        <v>8</v>
      </c>
      <c r="J157" s="84">
        <v>9</v>
      </c>
      <c r="K157" s="6">
        <v>10</v>
      </c>
      <c r="L157" s="11">
        <v>11</v>
      </c>
      <c r="M157" s="11"/>
      <c r="N157" s="11"/>
    </row>
    <row r="158" spans="1:14" ht="15">
      <c r="A158" s="143" t="s">
        <v>130</v>
      </c>
      <c r="B158" s="187">
        <v>1.2</v>
      </c>
      <c r="C158" s="31">
        <v>87</v>
      </c>
      <c r="D158" s="31">
        <v>1</v>
      </c>
      <c r="E158" s="31">
        <v>470</v>
      </c>
      <c r="F158" s="31">
        <v>558</v>
      </c>
      <c r="G158" s="25">
        <v>65</v>
      </c>
      <c r="H158" s="25">
        <v>60</v>
      </c>
      <c r="I158" s="26">
        <v>7.6923076923076925</v>
      </c>
      <c r="J158" s="26">
        <v>553.9538461538461</v>
      </c>
      <c r="K158" s="145"/>
      <c r="L158" s="174"/>
      <c r="M158"/>
      <c r="N158" s="142"/>
    </row>
    <row r="159" spans="1:14" ht="15">
      <c r="A159" s="143" t="s">
        <v>135</v>
      </c>
      <c r="B159" s="187">
        <v>1.2</v>
      </c>
      <c r="C159" s="31">
        <v>0</v>
      </c>
      <c r="D159" s="31">
        <v>0</v>
      </c>
      <c r="E159" s="31">
        <v>2</v>
      </c>
      <c r="F159" s="31">
        <v>2</v>
      </c>
      <c r="G159" s="25">
        <v>0</v>
      </c>
      <c r="H159" s="25">
        <v>0</v>
      </c>
      <c r="I159" s="26">
        <v>0</v>
      </c>
      <c r="J159" s="26">
        <v>2</v>
      </c>
      <c r="K159" s="143"/>
      <c r="L159" s="175"/>
      <c r="M159"/>
      <c r="N159" s="142"/>
    </row>
    <row r="160" spans="1:14" ht="15">
      <c r="A160" s="143" t="s">
        <v>107</v>
      </c>
      <c r="B160" s="187">
        <v>1.2</v>
      </c>
      <c r="C160" s="31">
        <v>138</v>
      </c>
      <c r="D160" s="31">
        <v>11</v>
      </c>
      <c r="E160" s="31">
        <v>459</v>
      </c>
      <c r="F160" s="31">
        <v>608</v>
      </c>
      <c r="G160" s="25">
        <v>132</v>
      </c>
      <c r="H160" s="25">
        <v>124</v>
      </c>
      <c r="I160" s="26">
        <v>6.0606060606060606</v>
      </c>
      <c r="J160" s="26">
        <v>596.1181818181818</v>
      </c>
      <c r="K160" s="143"/>
      <c r="L160" s="175"/>
      <c r="M160"/>
      <c r="N160" s="142"/>
    </row>
    <row r="161" spans="1:14" ht="15">
      <c r="A161" s="143" t="s">
        <v>104</v>
      </c>
      <c r="B161" s="187">
        <v>1.2</v>
      </c>
      <c r="C161" s="31">
        <v>0</v>
      </c>
      <c r="D161" s="31">
        <v>3</v>
      </c>
      <c r="E161" s="31">
        <v>2</v>
      </c>
      <c r="F161" s="31">
        <v>5</v>
      </c>
      <c r="G161" s="25">
        <v>0</v>
      </c>
      <c r="H161" s="25">
        <v>0</v>
      </c>
      <c r="I161" s="26">
        <v>0</v>
      </c>
      <c r="J161" s="26">
        <v>2.9</v>
      </c>
      <c r="K161" s="143"/>
      <c r="L161" s="175"/>
      <c r="M161"/>
      <c r="N161" s="142"/>
    </row>
    <row r="162" spans="1:14" ht="15">
      <c r="A162" s="143" t="s">
        <v>98</v>
      </c>
      <c r="B162" s="187">
        <v>1</v>
      </c>
      <c r="C162" s="31">
        <v>93</v>
      </c>
      <c r="D162" s="31">
        <v>26</v>
      </c>
      <c r="E162" s="31">
        <v>410</v>
      </c>
      <c r="F162" s="31">
        <v>529</v>
      </c>
      <c r="G162" s="25">
        <v>98</v>
      </c>
      <c r="H162" s="25">
        <v>92</v>
      </c>
      <c r="I162" s="26">
        <v>6.122448979591836</v>
      </c>
      <c r="J162" s="26">
        <v>507.9530612244898</v>
      </c>
      <c r="K162" s="143"/>
      <c r="L162"/>
      <c r="M162"/>
      <c r="N162" s="142"/>
    </row>
    <row r="163" spans="1:14" ht="15">
      <c r="A163" s="143" t="s">
        <v>127</v>
      </c>
      <c r="B163" s="187">
        <v>1</v>
      </c>
      <c r="C163" s="31">
        <v>13</v>
      </c>
      <c r="D163" s="31">
        <v>14</v>
      </c>
      <c r="E163" s="31">
        <v>92</v>
      </c>
      <c r="F163" s="31">
        <v>119</v>
      </c>
      <c r="G163" s="25">
        <v>10</v>
      </c>
      <c r="H163" s="25">
        <v>9</v>
      </c>
      <c r="I163" s="26">
        <v>10</v>
      </c>
      <c r="J163" s="26">
        <v>108.55</v>
      </c>
      <c r="K163" s="143"/>
      <c r="L163"/>
      <c r="M163"/>
      <c r="N163" s="142"/>
    </row>
    <row r="164" spans="1:14" ht="15">
      <c r="A164" s="143" t="s">
        <v>125</v>
      </c>
      <c r="B164" s="187">
        <v>1</v>
      </c>
      <c r="C164" s="31">
        <v>7</v>
      </c>
      <c r="D164" s="31">
        <v>7</v>
      </c>
      <c r="E164" s="31">
        <v>44</v>
      </c>
      <c r="F164" s="31">
        <v>58</v>
      </c>
      <c r="G164" s="25">
        <v>10</v>
      </c>
      <c r="H164" s="25">
        <v>4</v>
      </c>
      <c r="I164" s="26">
        <v>60</v>
      </c>
      <c r="J164" s="26">
        <v>51</v>
      </c>
      <c r="K164" s="143"/>
      <c r="L164"/>
      <c r="M164"/>
      <c r="N164" s="142"/>
    </row>
    <row r="165" spans="1:14" ht="15">
      <c r="A165" s="143" t="s">
        <v>124</v>
      </c>
      <c r="B165" s="187">
        <v>1</v>
      </c>
      <c r="C165" s="31">
        <v>12</v>
      </c>
      <c r="D165" s="31">
        <v>6</v>
      </c>
      <c r="E165" s="31">
        <v>55</v>
      </c>
      <c r="F165" s="31">
        <v>73</v>
      </c>
      <c r="G165" s="25">
        <v>9</v>
      </c>
      <c r="H165" s="25">
        <v>9</v>
      </c>
      <c r="I165" s="26">
        <v>0</v>
      </c>
      <c r="J165" s="26">
        <v>68.8</v>
      </c>
      <c r="K165" s="17"/>
      <c r="N165" s="5"/>
    </row>
    <row r="166" spans="1:14" ht="15">
      <c r="A166" s="143" t="s">
        <v>126</v>
      </c>
      <c r="B166" s="187">
        <v>1</v>
      </c>
      <c r="C166" s="31">
        <v>0</v>
      </c>
      <c r="D166" s="31">
        <v>2</v>
      </c>
      <c r="E166" s="31">
        <v>1</v>
      </c>
      <c r="F166" s="31">
        <v>3</v>
      </c>
      <c r="G166" s="25">
        <v>0</v>
      </c>
      <c r="H166" s="25">
        <v>0</v>
      </c>
      <c r="I166" s="26">
        <v>0</v>
      </c>
      <c r="J166" s="26">
        <v>1.6</v>
      </c>
      <c r="K166" s="17"/>
      <c r="N166" s="5"/>
    </row>
    <row r="167" spans="1:17" ht="15">
      <c r="A167" s="144" t="s">
        <v>189</v>
      </c>
      <c r="B167" s="49"/>
      <c r="C167" s="33">
        <v>2566</v>
      </c>
      <c r="D167" s="33">
        <v>610</v>
      </c>
      <c r="E167" s="33">
        <v>10164</v>
      </c>
      <c r="F167" s="33">
        <v>13340</v>
      </c>
      <c r="G167" s="33">
        <v>2269</v>
      </c>
      <c r="H167" s="33">
        <v>1983</v>
      </c>
      <c r="I167" s="33"/>
      <c r="J167" s="81">
        <v>12558.84108417906</v>
      </c>
      <c r="K167" s="81">
        <v>11993.208688193705</v>
      </c>
      <c r="L167" s="27">
        <v>4.716272439603018</v>
      </c>
      <c r="M167" s="19"/>
      <c r="N167" s="20"/>
      <c r="Q167"/>
    </row>
    <row r="168" spans="1:14" ht="15.75">
      <c r="A168" s="28" t="s">
        <v>157</v>
      </c>
      <c r="B168" s="50"/>
      <c r="C168" s="37"/>
      <c r="D168" s="37"/>
      <c r="E168" s="37"/>
      <c r="F168" s="58"/>
      <c r="G168" s="37"/>
      <c r="H168" s="37"/>
      <c r="I168" s="38"/>
      <c r="J168" s="38"/>
      <c r="K168" s="29"/>
      <c r="L168" s="30"/>
      <c r="M168" s="1"/>
      <c r="N168" s="11"/>
    </row>
    <row r="169" spans="1:14" ht="15">
      <c r="A169" s="52" t="s">
        <v>13</v>
      </c>
      <c r="B169" s="146">
        <v>1.65</v>
      </c>
      <c r="C169" s="25">
        <v>16</v>
      </c>
      <c r="D169" s="25">
        <v>2</v>
      </c>
      <c r="E169" s="25">
        <v>36</v>
      </c>
      <c r="F169" s="25">
        <v>54</v>
      </c>
      <c r="G169" s="31">
        <v>11</v>
      </c>
      <c r="H169" s="25">
        <v>8</v>
      </c>
      <c r="I169" s="26">
        <v>27.27272727272727</v>
      </c>
      <c r="J169" s="26">
        <v>50.41818181818182</v>
      </c>
      <c r="K169" s="25"/>
      <c r="L169" s="27"/>
      <c r="M169" s="12"/>
      <c r="N169" s="4"/>
    </row>
    <row r="170" spans="1:14" ht="15">
      <c r="A170" s="52" t="s">
        <v>54</v>
      </c>
      <c r="B170" s="146">
        <v>2.8</v>
      </c>
      <c r="C170" s="25">
        <v>0</v>
      </c>
      <c r="D170" s="25">
        <v>0</v>
      </c>
      <c r="E170" s="25">
        <v>3</v>
      </c>
      <c r="F170" s="25">
        <v>3</v>
      </c>
      <c r="G170" s="31">
        <v>0</v>
      </c>
      <c r="H170" s="25">
        <v>0</v>
      </c>
      <c r="I170" s="26">
        <v>0</v>
      </c>
      <c r="J170" s="26">
        <v>3</v>
      </c>
      <c r="K170" s="25"/>
      <c r="L170" s="27"/>
      <c r="M170" s="12"/>
      <c r="N170" s="4"/>
    </row>
    <row r="171" spans="1:14" ht="15">
      <c r="A171" s="52" t="s">
        <v>20</v>
      </c>
      <c r="B171" s="146">
        <v>2.25</v>
      </c>
      <c r="C171" s="25">
        <v>77</v>
      </c>
      <c r="D171" s="25">
        <v>5</v>
      </c>
      <c r="E171" s="25">
        <v>190</v>
      </c>
      <c r="F171" s="25">
        <v>272</v>
      </c>
      <c r="G171" s="31">
        <v>55</v>
      </c>
      <c r="H171" s="25">
        <v>47</v>
      </c>
      <c r="I171" s="26">
        <v>14.545454545454545</v>
      </c>
      <c r="J171" s="26">
        <v>262.9</v>
      </c>
      <c r="K171" s="25"/>
      <c r="L171" s="27"/>
      <c r="M171" s="12"/>
      <c r="N171" s="4"/>
    </row>
    <row r="172" spans="1:14" ht="15">
      <c r="A172" s="52" t="s">
        <v>144</v>
      </c>
      <c r="B172" s="146">
        <v>2.25</v>
      </c>
      <c r="C172" s="25">
        <v>0</v>
      </c>
      <c r="D172" s="25">
        <v>2</v>
      </c>
      <c r="E172" s="25">
        <v>38</v>
      </c>
      <c r="F172" s="25">
        <v>40</v>
      </c>
      <c r="G172" s="31">
        <v>0</v>
      </c>
      <c r="H172" s="25">
        <v>0</v>
      </c>
      <c r="I172" s="26">
        <v>0</v>
      </c>
      <c r="J172" s="26">
        <v>38.6</v>
      </c>
      <c r="K172" s="25"/>
      <c r="L172" s="27"/>
      <c r="M172" s="12"/>
      <c r="N172" s="4"/>
    </row>
    <row r="173" spans="1:14" ht="15">
      <c r="A173" s="52" t="s">
        <v>43</v>
      </c>
      <c r="B173" s="146">
        <v>2.25</v>
      </c>
      <c r="C173" s="25">
        <v>0</v>
      </c>
      <c r="D173" s="25">
        <v>0</v>
      </c>
      <c r="E173" s="25">
        <v>22</v>
      </c>
      <c r="F173" s="25">
        <v>22</v>
      </c>
      <c r="G173" s="31">
        <v>0</v>
      </c>
      <c r="H173" s="25">
        <v>0</v>
      </c>
      <c r="I173" s="26">
        <v>0</v>
      </c>
      <c r="J173" s="26">
        <v>22</v>
      </c>
      <c r="K173" s="25"/>
      <c r="L173" s="27"/>
      <c r="M173" s="12"/>
      <c r="N173" s="4"/>
    </row>
    <row r="174" spans="1:14" ht="15">
      <c r="A174" s="52" t="s">
        <v>22</v>
      </c>
      <c r="B174" s="146">
        <v>2.25</v>
      </c>
      <c r="C174" s="25">
        <v>0</v>
      </c>
      <c r="D174" s="25">
        <v>1</v>
      </c>
      <c r="E174" s="25">
        <v>46</v>
      </c>
      <c r="F174" s="25">
        <v>47</v>
      </c>
      <c r="G174" s="31">
        <v>0</v>
      </c>
      <c r="H174" s="25">
        <v>0</v>
      </c>
      <c r="I174" s="26">
        <v>0</v>
      </c>
      <c r="J174" s="26">
        <v>46.3</v>
      </c>
      <c r="K174" s="25"/>
      <c r="L174" s="27"/>
      <c r="M174" s="12"/>
      <c r="N174" s="4"/>
    </row>
    <row r="175" spans="1:14" ht="15">
      <c r="A175" s="52" t="s">
        <v>42</v>
      </c>
      <c r="B175" s="146">
        <v>2.25</v>
      </c>
      <c r="C175" s="25">
        <v>0</v>
      </c>
      <c r="D175" s="25">
        <v>1</v>
      </c>
      <c r="E175" s="25">
        <v>18</v>
      </c>
      <c r="F175" s="25">
        <v>19</v>
      </c>
      <c r="G175" s="31">
        <v>0</v>
      </c>
      <c r="H175" s="25">
        <v>0</v>
      </c>
      <c r="I175" s="26">
        <v>0</v>
      </c>
      <c r="J175" s="26">
        <v>18.3</v>
      </c>
      <c r="K175" s="25"/>
      <c r="L175" s="27"/>
      <c r="M175" s="12"/>
      <c r="N175" s="4"/>
    </row>
    <row r="176" spans="1:14" ht="15">
      <c r="A176" s="52" t="s">
        <v>17</v>
      </c>
      <c r="B176" s="146">
        <v>2.25</v>
      </c>
      <c r="C176" s="25">
        <v>3</v>
      </c>
      <c r="D176" s="25">
        <v>0</v>
      </c>
      <c r="E176" s="25">
        <v>2</v>
      </c>
      <c r="F176" s="25">
        <v>5</v>
      </c>
      <c r="G176" s="31">
        <v>0</v>
      </c>
      <c r="H176" s="25">
        <v>0</v>
      </c>
      <c r="I176" s="26">
        <v>0</v>
      </c>
      <c r="J176" s="26">
        <v>5</v>
      </c>
      <c r="K176" s="25"/>
      <c r="L176" s="27"/>
      <c r="M176" s="12"/>
      <c r="N176" s="4"/>
    </row>
    <row r="177" spans="1:14" ht="15">
      <c r="A177" s="52" t="s">
        <v>28</v>
      </c>
      <c r="B177" s="146">
        <v>1.65</v>
      </c>
      <c r="C177" s="25">
        <v>0</v>
      </c>
      <c r="D177" s="25">
        <v>5</v>
      </c>
      <c r="E177" s="25">
        <v>16</v>
      </c>
      <c r="F177" s="25">
        <v>21</v>
      </c>
      <c r="G177" s="31">
        <v>0</v>
      </c>
      <c r="H177" s="25">
        <v>0</v>
      </c>
      <c r="I177" s="26">
        <v>0</v>
      </c>
      <c r="J177" s="26">
        <v>17.5</v>
      </c>
      <c r="K177" s="25"/>
      <c r="L177" s="27"/>
      <c r="M177" s="12"/>
      <c r="N177" s="4"/>
    </row>
    <row r="178" spans="1:14" ht="15">
      <c r="A178" s="52" t="s">
        <v>84</v>
      </c>
      <c r="B178" s="146">
        <v>2.25</v>
      </c>
      <c r="C178" s="25">
        <v>0</v>
      </c>
      <c r="D178" s="25">
        <v>2</v>
      </c>
      <c r="E178" s="25">
        <v>29</v>
      </c>
      <c r="F178" s="25">
        <v>31</v>
      </c>
      <c r="G178" s="31">
        <v>0</v>
      </c>
      <c r="H178" s="25">
        <v>0</v>
      </c>
      <c r="I178" s="26">
        <v>0</v>
      </c>
      <c r="J178" s="26">
        <v>29.6</v>
      </c>
      <c r="K178" s="25"/>
      <c r="L178" s="27"/>
      <c r="M178" s="12"/>
      <c r="N178" s="4"/>
    </row>
    <row r="179" spans="1:14" ht="15">
      <c r="A179" s="52" t="s">
        <v>29</v>
      </c>
      <c r="B179" s="146">
        <v>1.65</v>
      </c>
      <c r="C179" s="25">
        <v>0</v>
      </c>
      <c r="D179" s="25">
        <v>1</v>
      </c>
      <c r="E179" s="25">
        <v>21</v>
      </c>
      <c r="F179" s="25">
        <v>22</v>
      </c>
      <c r="G179" s="31">
        <v>0</v>
      </c>
      <c r="H179" s="25">
        <v>0</v>
      </c>
      <c r="I179" s="26">
        <v>0</v>
      </c>
      <c r="J179" s="26">
        <v>21.3</v>
      </c>
      <c r="K179" s="25"/>
      <c r="L179" s="27"/>
      <c r="M179" s="12"/>
      <c r="N179" s="4"/>
    </row>
    <row r="180" spans="1:14" ht="15">
      <c r="A180" s="52" t="s">
        <v>33</v>
      </c>
      <c r="B180" s="146">
        <v>1.65</v>
      </c>
      <c r="C180" s="25">
        <v>60</v>
      </c>
      <c r="D180" s="25">
        <v>6</v>
      </c>
      <c r="E180" s="25">
        <v>144</v>
      </c>
      <c r="F180" s="25">
        <v>210</v>
      </c>
      <c r="G180" s="31">
        <v>48</v>
      </c>
      <c r="H180" s="25">
        <v>42</v>
      </c>
      <c r="I180" s="26">
        <v>12.5</v>
      </c>
      <c r="J180" s="26">
        <v>202.05</v>
      </c>
      <c r="K180" s="25"/>
      <c r="L180" s="27"/>
      <c r="M180" s="12"/>
      <c r="N180" s="4"/>
    </row>
    <row r="181" spans="1:14" ht="15">
      <c r="A181" s="52" t="s">
        <v>142</v>
      </c>
      <c r="B181" s="146">
        <v>2.25</v>
      </c>
      <c r="C181" s="25">
        <v>158</v>
      </c>
      <c r="D181" s="25">
        <v>2</v>
      </c>
      <c r="E181" s="25">
        <v>604</v>
      </c>
      <c r="F181" s="25">
        <v>764</v>
      </c>
      <c r="G181" s="31">
        <v>108</v>
      </c>
      <c r="H181" s="25">
        <v>93</v>
      </c>
      <c r="I181" s="26">
        <v>13.88888888888889</v>
      </c>
      <c r="J181" s="26">
        <v>751.6277777777777</v>
      </c>
      <c r="K181" s="25"/>
      <c r="L181" s="27"/>
      <c r="M181" s="12"/>
      <c r="N181" s="4"/>
    </row>
    <row r="182" spans="1:14" ht="15">
      <c r="A182" s="52" t="s">
        <v>38</v>
      </c>
      <c r="B182" s="146">
        <v>2.25</v>
      </c>
      <c r="C182" s="25">
        <v>0</v>
      </c>
      <c r="D182" s="25">
        <v>3</v>
      </c>
      <c r="E182" s="25">
        <v>20</v>
      </c>
      <c r="F182" s="25">
        <v>23</v>
      </c>
      <c r="G182" s="31">
        <v>0</v>
      </c>
      <c r="H182" s="25">
        <v>0</v>
      </c>
      <c r="I182" s="26">
        <v>0</v>
      </c>
      <c r="J182" s="26">
        <v>20.9</v>
      </c>
      <c r="K182" s="25"/>
      <c r="L182" s="27"/>
      <c r="M182" s="12"/>
      <c r="N182" s="4"/>
    </row>
    <row r="183" spans="1:14" ht="15">
      <c r="A183" s="52" t="s">
        <v>145</v>
      </c>
      <c r="B183" s="146">
        <v>2.25</v>
      </c>
      <c r="C183" s="25">
        <v>0</v>
      </c>
      <c r="D183" s="25">
        <v>2</v>
      </c>
      <c r="E183" s="25">
        <v>26</v>
      </c>
      <c r="F183" s="25">
        <v>28</v>
      </c>
      <c r="G183" s="31">
        <v>0</v>
      </c>
      <c r="H183" s="25">
        <v>0</v>
      </c>
      <c r="I183" s="26">
        <v>0</v>
      </c>
      <c r="J183" s="26">
        <v>26.6</v>
      </c>
      <c r="K183" s="25"/>
      <c r="L183" s="27"/>
      <c r="M183" s="12"/>
      <c r="N183" s="4"/>
    </row>
    <row r="184" spans="1:14" ht="15">
      <c r="A184" s="52" t="s">
        <v>143</v>
      </c>
      <c r="B184" s="146">
        <v>2.25</v>
      </c>
      <c r="C184" s="25">
        <v>9</v>
      </c>
      <c r="D184" s="25">
        <v>1</v>
      </c>
      <c r="E184" s="25">
        <v>10</v>
      </c>
      <c r="F184" s="25">
        <v>20</v>
      </c>
      <c r="G184" s="31">
        <v>11</v>
      </c>
      <c r="H184" s="25">
        <v>8</v>
      </c>
      <c r="I184" s="26">
        <v>27.27272727272727</v>
      </c>
      <c r="J184" s="26">
        <v>18.07272727272727</v>
      </c>
      <c r="K184" s="25"/>
      <c r="L184" s="27"/>
      <c r="M184" s="12"/>
      <c r="N184" s="4"/>
    </row>
    <row r="185" spans="1:14" ht="15">
      <c r="A185" s="52" t="s">
        <v>88</v>
      </c>
      <c r="B185" s="146">
        <v>1.65</v>
      </c>
      <c r="C185" s="25">
        <v>67</v>
      </c>
      <c r="D185" s="25">
        <v>0</v>
      </c>
      <c r="E185" s="25">
        <v>84</v>
      </c>
      <c r="F185" s="25">
        <v>151</v>
      </c>
      <c r="G185" s="31">
        <v>56</v>
      </c>
      <c r="H185" s="25">
        <v>54</v>
      </c>
      <c r="I185" s="26">
        <v>3.571428571428571</v>
      </c>
      <c r="J185" s="26">
        <v>149.80357142857144</v>
      </c>
      <c r="K185" s="25"/>
      <c r="L185" s="27"/>
      <c r="M185" s="12"/>
      <c r="N185" s="4"/>
    </row>
    <row r="186" spans="1:14" ht="15">
      <c r="A186" s="52" t="s">
        <v>99</v>
      </c>
      <c r="B186" s="146">
        <v>1.65</v>
      </c>
      <c r="C186" s="25">
        <v>86</v>
      </c>
      <c r="D186" s="25">
        <v>0</v>
      </c>
      <c r="E186" s="25">
        <v>303</v>
      </c>
      <c r="F186" s="25">
        <v>389</v>
      </c>
      <c r="G186" s="31">
        <v>70</v>
      </c>
      <c r="H186" s="25">
        <v>67</v>
      </c>
      <c r="I186" s="26">
        <v>4.285714285714286</v>
      </c>
      <c r="J186" s="26">
        <v>387.15714285714284</v>
      </c>
      <c r="K186" s="25"/>
      <c r="L186" s="27"/>
      <c r="M186" s="12"/>
      <c r="N186" s="4"/>
    </row>
    <row r="187" spans="1:14" ht="15">
      <c r="A187" s="52" t="s">
        <v>105</v>
      </c>
      <c r="B187" s="146">
        <v>2.25</v>
      </c>
      <c r="C187" s="25">
        <v>52</v>
      </c>
      <c r="D187" s="25">
        <v>1</v>
      </c>
      <c r="E187" s="25">
        <v>63</v>
      </c>
      <c r="F187" s="25">
        <v>116</v>
      </c>
      <c r="G187" s="31">
        <v>20</v>
      </c>
      <c r="H187" s="25">
        <v>18</v>
      </c>
      <c r="I187" s="26">
        <v>10</v>
      </c>
      <c r="J187" s="26">
        <v>112.7</v>
      </c>
      <c r="K187" s="25"/>
      <c r="L187" s="27"/>
      <c r="M187" s="12"/>
      <c r="N187" s="4"/>
    </row>
    <row r="188" spans="1:14" ht="15">
      <c r="A188" s="52" t="s">
        <v>52</v>
      </c>
      <c r="B188" s="146">
        <v>1</v>
      </c>
      <c r="C188" s="25">
        <v>45</v>
      </c>
      <c r="D188" s="25">
        <v>2</v>
      </c>
      <c r="E188" s="25">
        <v>91</v>
      </c>
      <c r="F188" s="25">
        <v>138</v>
      </c>
      <c r="G188" s="31">
        <v>17</v>
      </c>
      <c r="H188" s="25">
        <v>16</v>
      </c>
      <c r="I188" s="26">
        <v>5.88235294117647</v>
      </c>
      <c r="J188" s="26">
        <v>135.2764705882353</v>
      </c>
      <c r="K188" s="25"/>
      <c r="L188" s="27"/>
      <c r="M188" s="12"/>
      <c r="N188" s="4"/>
    </row>
    <row r="189" spans="1:14" ht="15">
      <c r="A189" s="52" t="s">
        <v>122</v>
      </c>
      <c r="B189" s="146">
        <v>1</v>
      </c>
      <c r="C189" s="25">
        <v>4</v>
      </c>
      <c r="D189" s="25">
        <v>2</v>
      </c>
      <c r="E189" s="25">
        <v>37</v>
      </c>
      <c r="F189" s="25">
        <v>43</v>
      </c>
      <c r="G189" s="31">
        <v>7</v>
      </c>
      <c r="H189" s="25">
        <v>7</v>
      </c>
      <c r="I189" s="26">
        <v>0</v>
      </c>
      <c r="J189" s="26">
        <v>41.6</v>
      </c>
      <c r="K189" s="25"/>
      <c r="L189" s="27"/>
      <c r="M189" s="12"/>
      <c r="N189" s="4"/>
    </row>
    <row r="190" spans="1:14" ht="15">
      <c r="A190" s="52" t="s">
        <v>31</v>
      </c>
      <c r="B190" s="146">
        <v>1</v>
      </c>
      <c r="C190" s="25">
        <v>239</v>
      </c>
      <c r="D190" s="25">
        <v>11</v>
      </c>
      <c r="E190" s="25">
        <v>1074</v>
      </c>
      <c r="F190" s="25">
        <v>1324</v>
      </c>
      <c r="G190" s="31">
        <v>268</v>
      </c>
      <c r="H190" s="25">
        <v>241</v>
      </c>
      <c r="I190" s="26">
        <v>10.074626865671641</v>
      </c>
      <c r="J190" s="26">
        <v>1304.2608208955223</v>
      </c>
      <c r="K190" s="25"/>
      <c r="L190" s="27"/>
      <c r="M190" s="12"/>
      <c r="N190" s="4"/>
    </row>
    <row r="191" spans="1:14" ht="15">
      <c r="A191" s="52" t="s">
        <v>48</v>
      </c>
      <c r="B191" s="146">
        <v>1</v>
      </c>
      <c r="C191" s="25">
        <v>12</v>
      </c>
      <c r="D191" s="25">
        <v>7</v>
      </c>
      <c r="E191" s="25">
        <v>46</v>
      </c>
      <c r="F191" s="25">
        <v>65</v>
      </c>
      <c r="G191" s="31">
        <v>10</v>
      </c>
      <c r="H191" s="25">
        <v>9</v>
      </c>
      <c r="I191" s="26">
        <v>10</v>
      </c>
      <c r="J191" s="26">
        <v>59.5</v>
      </c>
      <c r="K191" s="25"/>
      <c r="L191" s="27"/>
      <c r="M191" s="12"/>
      <c r="N191" s="4"/>
    </row>
    <row r="192" spans="1:14" ht="15">
      <c r="A192" s="52" t="s">
        <v>36</v>
      </c>
      <c r="B192" s="146">
        <v>1.2</v>
      </c>
      <c r="C192" s="25">
        <v>32</v>
      </c>
      <c r="D192" s="25">
        <v>1</v>
      </c>
      <c r="E192" s="25">
        <v>75</v>
      </c>
      <c r="F192" s="25">
        <v>108</v>
      </c>
      <c r="G192" s="31">
        <v>34</v>
      </c>
      <c r="H192" s="25">
        <v>26</v>
      </c>
      <c r="I192" s="26">
        <v>23.52941176470588</v>
      </c>
      <c r="J192" s="26">
        <v>103.53529411764706</v>
      </c>
      <c r="K192" s="25"/>
      <c r="L192" s="27"/>
      <c r="M192" s="12"/>
      <c r="N192" s="4"/>
    </row>
    <row r="193" spans="1:14" ht="15">
      <c r="A193" s="52" t="s">
        <v>121</v>
      </c>
      <c r="B193" s="146">
        <v>1.65</v>
      </c>
      <c r="C193" s="25">
        <v>13</v>
      </c>
      <c r="D193" s="25">
        <v>2</v>
      </c>
      <c r="E193" s="25">
        <v>37</v>
      </c>
      <c r="F193" s="25">
        <v>52</v>
      </c>
      <c r="G193" s="31">
        <v>15</v>
      </c>
      <c r="H193" s="25">
        <v>9</v>
      </c>
      <c r="I193" s="26">
        <v>40</v>
      </c>
      <c r="J193" s="26">
        <v>48</v>
      </c>
      <c r="K193" s="25"/>
      <c r="L193" s="27"/>
      <c r="M193" s="12"/>
      <c r="N193" s="4"/>
    </row>
    <row r="194" spans="1:14" ht="15">
      <c r="A194" s="52" t="s">
        <v>89</v>
      </c>
      <c r="B194" s="146">
        <v>1</v>
      </c>
      <c r="C194" s="25">
        <v>14</v>
      </c>
      <c r="D194" s="25">
        <v>5</v>
      </c>
      <c r="E194" s="25">
        <v>50</v>
      </c>
      <c r="F194" s="25">
        <v>69</v>
      </c>
      <c r="G194" s="31">
        <v>19</v>
      </c>
      <c r="H194" s="25">
        <v>19</v>
      </c>
      <c r="I194" s="26">
        <v>0</v>
      </c>
      <c r="J194" s="26">
        <v>65.5</v>
      </c>
      <c r="K194" s="25"/>
      <c r="L194" s="27"/>
      <c r="M194" s="12"/>
      <c r="N194" s="4"/>
    </row>
    <row r="195" spans="1:14" ht="15">
      <c r="A195" s="52" t="s">
        <v>131</v>
      </c>
      <c r="B195" s="146">
        <v>1.2</v>
      </c>
      <c r="C195" s="25">
        <v>303</v>
      </c>
      <c r="D195" s="25">
        <v>3</v>
      </c>
      <c r="E195" s="25">
        <v>1149</v>
      </c>
      <c r="F195" s="25">
        <v>1455</v>
      </c>
      <c r="G195" s="31">
        <v>252</v>
      </c>
      <c r="H195" s="25">
        <v>215</v>
      </c>
      <c r="I195" s="26">
        <v>14.682539682539684</v>
      </c>
      <c r="J195" s="26">
        <v>1430.6559523809524</v>
      </c>
      <c r="K195" s="25"/>
      <c r="L195" s="27"/>
      <c r="M195" s="12"/>
      <c r="N195" s="4"/>
    </row>
    <row r="196" spans="1:14" ht="15">
      <c r="A196" s="52" t="s">
        <v>130</v>
      </c>
      <c r="B196" s="146">
        <v>1.2</v>
      </c>
      <c r="C196" s="25">
        <v>74</v>
      </c>
      <c r="D196" s="25">
        <v>22</v>
      </c>
      <c r="E196" s="25">
        <v>462</v>
      </c>
      <c r="F196" s="25">
        <v>558</v>
      </c>
      <c r="G196" s="31">
        <v>72</v>
      </c>
      <c r="H196" s="25">
        <v>57</v>
      </c>
      <c r="I196" s="26">
        <v>20.833333333333336</v>
      </c>
      <c r="J196" s="26">
        <v>534.8916666666667</v>
      </c>
      <c r="K196" s="25"/>
      <c r="L196" s="27"/>
      <c r="M196" s="12"/>
      <c r="N196" s="4"/>
    </row>
    <row r="197" spans="1:14" ht="15">
      <c r="A197" s="52" t="s">
        <v>135</v>
      </c>
      <c r="B197" s="146">
        <v>1.2</v>
      </c>
      <c r="C197" s="25">
        <v>36</v>
      </c>
      <c r="D197" s="25">
        <v>2</v>
      </c>
      <c r="E197" s="25">
        <v>36</v>
      </c>
      <c r="F197" s="25">
        <v>74</v>
      </c>
      <c r="G197" s="31">
        <v>16</v>
      </c>
      <c r="H197" s="25">
        <v>16</v>
      </c>
      <c r="I197" s="26">
        <v>0</v>
      </c>
      <c r="J197" s="26">
        <v>72.6</v>
      </c>
      <c r="K197" s="25"/>
      <c r="L197" s="27"/>
      <c r="M197" s="12"/>
      <c r="N197" s="4"/>
    </row>
    <row r="198" spans="1:14" ht="15">
      <c r="A198" s="52" t="s">
        <v>107</v>
      </c>
      <c r="B198" s="146">
        <v>1.2</v>
      </c>
      <c r="C198" s="25">
        <v>27</v>
      </c>
      <c r="D198" s="25">
        <v>0</v>
      </c>
      <c r="E198" s="25">
        <v>68</v>
      </c>
      <c r="F198" s="25">
        <v>95</v>
      </c>
      <c r="G198" s="31">
        <v>30</v>
      </c>
      <c r="H198" s="25">
        <v>30</v>
      </c>
      <c r="I198" s="26">
        <v>0</v>
      </c>
      <c r="J198" s="26">
        <v>95</v>
      </c>
      <c r="K198" s="25"/>
      <c r="L198" s="27"/>
      <c r="M198" s="12"/>
      <c r="N198" s="4"/>
    </row>
    <row r="199" spans="1:14" ht="15">
      <c r="A199" s="52" t="s">
        <v>98</v>
      </c>
      <c r="B199" s="146">
        <v>1</v>
      </c>
      <c r="C199" s="25">
        <v>13</v>
      </c>
      <c r="D199" s="25">
        <v>0</v>
      </c>
      <c r="E199" s="25">
        <v>62</v>
      </c>
      <c r="F199" s="25">
        <v>75</v>
      </c>
      <c r="G199" s="31">
        <v>13</v>
      </c>
      <c r="H199" s="25">
        <v>12</v>
      </c>
      <c r="I199" s="26">
        <v>7.6923076923076925</v>
      </c>
      <c r="J199" s="26">
        <v>74.5</v>
      </c>
      <c r="K199" s="25"/>
      <c r="L199" s="27"/>
      <c r="M199" s="12"/>
      <c r="N199" s="4"/>
    </row>
    <row r="200" spans="1:14" ht="15">
      <c r="A200" s="52" t="s">
        <v>126</v>
      </c>
      <c r="B200" s="146">
        <v>1</v>
      </c>
      <c r="C200" s="25">
        <v>0</v>
      </c>
      <c r="D200" s="25">
        <v>0</v>
      </c>
      <c r="E200" s="25">
        <v>8</v>
      </c>
      <c r="F200" s="25">
        <v>8</v>
      </c>
      <c r="G200" s="31">
        <v>0</v>
      </c>
      <c r="H200" s="25">
        <v>0</v>
      </c>
      <c r="I200" s="26">
        <v>0</v>
      </c>
      <c r="J200" s="26">
        <v>8</v>
      </c>
      <c r="K200" s="25"/>
      <c r="L200" s="27"/>
      <c r="M200" s="12"/>
      <c r="N200" s="4"/>
    </row>
    <row r="201" spans="1:14" ht="15">
      <c r="A201" s="52" t="s">
        <v>189</v>
      </c>
      <c r="B201" s="52"/>
      <c r="C201" s="34">
        <v>1340</v>
      </c>
      <c r="D201" s="34">
        <v>91</v>
      </c>
      <c r="E201" s="34">
        <v>4870</v>
      </c>
      <c r="F201" s="34">
        <v>6301</v>
      </c>
      <c r="G201" s="34">
        <v>1132</v>
      </c>
      <c r="H201" s="34">
        <v>994</v>
      </c>
      <c r="I201" s="34"/>
      <c r="J201" s="35">
        <v>6157.1496058034245</v>
      </c>
      <c r="K201" s="35">
        <v>5904.732566809184</v>
      </c>
      <c r="L201" s="27">
        <v>4.274825932220702</v>
      </c>
      <c r="M201" s="19"/>
      <c r="N201" s="4"/>
    </row>
    <row r="202" spans="1:14" ht="15.75">
      <c r="A202" s="28" t="s">
        <v>158</v>
      </c>
      <c r="B202" s="138"/>
      <c r="C202" s="37"/>
      <c r="D202" s="37"/>
      <c r="E202" s="37"/>
      <c r="F202" s="37"/>
      <c r="G202" s="37"/>
      <c r="H202" s="37"/>
      <c r="I202" s="38"/>
      <c r="J202" s="38"/>
      <c r="K202" s="29"/>
      <c r="L202" s="30"/>
      <c r="M202" s="1"/>
      <c r="N202" s="11"/>
    </row>
    <row r="203" spans="1:14" ht="15">
      <c r="A203" s="52" t="s">
        <v>75</v>
      </c>
      <c r="B203" s="146">
        <v>2.25</v>
      </c>
      <c r="C203" s="25">
        <v>10</v>
      </c>
      <c r="D203" s="25">
        <v>0</v>
      </c>
      <c r="E203" s="25">
        <v>22</v>
      </c>
      <c r="F203" s="25">
        <v>32</v>
      </c>
      <c r="G203" s="25">
        <v>11</v>
      </c>
      <c r="H203" s="25">
        <v>2</v>
      </c>
      <c r="I203" s="26">
        <v>81.81818181818183</v>
      </c>
      <c r="J203" s="26">
        <v>27.909090909090907</v>
      </c>
      <c r="K203" s="25"/>
      <c r="L203" s="27"/>
      <c r="M203" s="12"/>
      <c r="N203" s="4"/>
    </row>
    <row r="204" spans="1:14" ht="15">
      <c r="A204" s="52" t="s">
        <v>13</v>
      </c>
      <c r="B204" s="146">
        <v>1.65</v>
      </c>
      <c r="C204" s="25">
        <v>0</v>
      </c>
      <c r="D204" s="25">
        <v>3</v>
      </c>
      <c r="E204" s="25">
        <v>15</v>
      </c>
      <c r="F204" s="25">
        <v>18</v>
      </c>
      <c r="G204" s="25">
        <v>0</v>
      </c>
      <c r="H204" s="25">
        <v>0</v>
      </c>
      <c r="I204" s="26">
        <v>0</v>
      </c>
      <c r="J204" s="26">
        <v>15.9</v>
      </c>
      <c r="K204" s="25"/>
      <c r="L204" s="27"/>
      <c r="M204" s="12"/>
      <c r="N204" s="4"/>
    </row>
    <row r="205" spans="1:14" ht="15">
      <c r="A205" s="52" t="s">
        <v>45</v>
      </c>
      <c r="B205" s="146">
        <v>1.65</v>
      </c>
      <c r="C205" s="25">
        <v>44</v>
      </c>
      <c r="D205" s="25">
        <v>1</v>
      </c>
      <c r="E205" s="25">
        <v>75</v>
      </c>
      <c r="F205" s="25">
        <v>120</v>
      </c>
      <c r="G205" s="25">
        <v>33</v>
      </c>
      <c r="H205" s="25">
        <v>27</v>
      </c>
      <c r="I205" s="26">
        <v>18.181818181818183</v>
      </c>
      <c r="J205" s="26">
        <v>115.3</v>
      </c>
      <c r="K205" s="25"/>
      <c r="L205" s="27"/>
      <c r="M205" s="12"/>
      <c r="N205" s="4"/>
    </row>
    <row r="206" spans="1:14" ht="15">
      <c r="A206" s="52" t="s">
        <v>117</v>
      </c>
      <c r="B206" s="146">
        <v>1.65</v>
      </c>
      <c r="C206" s="25">
        <v>354</v>
      </c>
      <c r="D206" s="25">
        <v>26</v>
      </c>
      <c r="E206" s="25">
        <v>773</v>
      </c>
      <c r="F206" s="25">
        <v>1153</v>
      </c>
      <c r="G206" s="25">
        <v>230</v>
      </c>
      <c r="H206" s="25">
        <v>108</v>
      </c>
      <c r="I206" s="26">
        <v>53.04347826086957</v>
      </c>
      <c r="J206" s="26">
        <v>1040.913043478261</v>
      </c>
      <c r="K206" s="25"/>
      <c r="L206" s="27"/>
      <c r="M206" s="12"/>
      <c r="N206" s="4"/>
    </row>
    <row r="207" spans="1:14" ht="15">
      <c r="A207" s="52" t="s">
        <v>114</v>
      </c>
      <c r="B207" s="146">
        <v>1.65</v>
      </c>
      <c r="C207" s="25">
        <v>32</v>
      </c>
      <c r="D207" s="25">
        <v>22</v>
      </c>
      <c r="E207" s="25">
        <v>100</v>
      </c>
      <c r="F207" s="25">
        <v>154</v>
      </c>
      <c r="G207" s="25">
        <v>24</v>
      </c>
      <c r="H207" s="25">
        <v>9</v>
      </c>
      <c r="I207" s="26">
        <v>62.5</v>
      </c>
      <c r="J207" s="26">
        <v>128.6</v>
      </c>
      <c r="K207" s="25"/>
      <c r="L207" s="27"/>
      <c r="M207" s="12"/>
      <c r="N207" s="4"/>
    </row>
    <row r="208" spans="1:14" ht="15">
      <c r="A208" s="52" t="s">
        <v>33</v>
      </c>
      <c r="B208" s="146">
        <v>1.65</v>
      </c>
      <c r="C208" s="25">
        <v>439</v>
      </c>
      <c r="D208" s="25">
        <v>24</v>
      </c>
      <c r="E208" s="25">
        <v>1287</v>
      </c>
      <c r="F208" s="25">
        <v>1750</v>
      </c>
      <c r="G208" s="25">
        <v>225</v>
      </c>
      <c r="H208" s="25">
        <v>147</v>
      </c>
      <c r="I208" s="26">
        <v>34.66666666666667</v>
      </c>
      <c r="J208" s="26">
        <v>1657.1066666666666</v>
      </c>
      <c r="K208" s="25"/>
      <c r="L208" s="27"/>
      <c r="M208" s="12"/>
      <c r="N208" s="4"/>
    </row>
    <row r="209" spans="1:14" ht="15">
      <c r="A209" s="52" t="s">
        <v>47</v>
      </c>
      <c r="B209" s="146">
        <v>1.65</v>
      </c>
      <c r="C209" s="25">
        <v>32</v>
      </c>
      <c r="D209" s="25">
        <v>0</v>
      </c>
      <c r="E209" s="25">
        <v>57</v>
      </c>
      <c r="F209" s="25">
        <v>89</v>
      </c>
      <c r="G209" s="25">
        <v>25</v>
      </c>
      <c r="H209" s="25">
        <v>13</v>
      </c>
      <c r="I209" s="26">
        <v>48</v>
      </c>
      <c r="J209" s="26">
        <v>81.32</v>
      </c>
      <c r="K209" s="25"/>
      <c r="L209" s="27"/>
      <c r="M209" s="12"/>
      <c r="N209" s="4"/>
    </row>
    <row r="210" spans="1:14" ht="15">
      <c r="A210" s="52" t="s">
        <v>65</v>
      </c>
      <c r="B210" s="146">
        <v>1.65</v>
      </c>
      <c r="C210" s="25">
        <v>166</v>
      </c>
      <c r="D210" s="25">
        <v>15</v>
      </c>
      <c r="E210" s="25">
        <v>432</v>
      </c>
      <c r="F210" s="25">
        <v>613</v>
      </c>
      <c r="G210" s="25">
        <v>60</v>
      </c>
      <c r="H210" s="25">
        <v>35</v>
      </c>
      <c r="I210" s="26">
        <v>41.66666666666667</v>
      </c>
      <c r="J210" s="26">
        <v>567.9166666666666</v>
      </c>
      <c r="K210" s="25"/>
      <c r="L210" s="27"/>
      <c r="M210" s="12"/>
      <c r="N210" s="4"/>
    </row>
    <row r="211" spans="1:14" ht="15">
      <c r="A211" s="52" t="s">
        <v>14</v>
      </c>
      <c r="B211" s="146">
        <v>1.65</v>
      </c>
      <c r="C211" s="25">
        <v>114</v>
      </c>
      <c r="D211" s="25">
        <v>25</v>
      </c>
      <c r="E211" s="25">
        <v>449</v>
      </c>
      <c r="F211" s="25">
        <v>588</v>
      </c>
      <c r="G211" s="25">
        <v>62</v>
      </c>
      <c r="H211" s="25">
        <v>41</v>
      </c>
      <c r="I211" s="26">
        <v>33.87096774193548</v>
      </c>
      <c r="J211" s="26">
        <v>551.1935483870968</v>
      </c>
      <c r="K211" s="25"/>
      <c r="L211" s="27"/>
      <c r="M211" s="12"/>
      <c r="N211" s="4"/>
    </row>
    <row r="212" spans="1:14" ht="15">
      <c r="A212" s="52" t="s">
        <v>52</v>
      </c>
      <c r="B212" s="146">
        <v>1</v>
      </c>
      <c r="C212" s="25">
        <v>250</v>
      </c>
      <c r="D212" s="25">
        <v>15</v>
      </c>
      <c r="E212" s="25">
        <v>694</v>
      </c>
      <c r="F212" s="25">
        <v>959</v>
      </c>
      <c r="G212" s="25">
        <v>131</v>
      </c>
      <c r="H212" s="25">
        <v>100</v>
      </c>
      <c r="I212" s="26">
        <v>23.66412213740458</v>
      </c>
      <c r="J212" s="26">
        <v>918.9198473282443</v>
      </c>
      <c r="K212" s="25"/>
      <c r="L212" s="27"/>
      <c r="M212" s="12"/>
      <c r="N212" s="4"/>
    </row>
    <row r="213" spans="1:14" ht="15">
      <c r="A213" s="52" t="s">
        <v>50</v>
      </c>
      <c r="B213" s="146">
        <v>1</v>
      </c>
      <c r="C213" s="25">
        <v>30</v>
      </c>
      <c r="D213" s="25">
        <v>2</v>
      </c>
      <c r="E213" s="25">
        <v>23</v>
      </c>
      <c r="F213" s="25">
        <v>55</v>
      </c>
      <c r="G213" s="25">
        <v>0</v>
      </c>
      <c r="H213" s="25">
        <v>0</v>
      </c>
      <c r="I213" s="26">
        <v>0</v>
      </c>
      <c r="J213" s="26">
        <v>53.6</v>
      </c>
      <c r="K213" s="25"/>
      <c r="L213" s="27"/>
      <c r="M213" s="12"/>
      <c r="N213" s="4"/>
    </row>
    <row r="214" spans="1:14" ht="15">
      <c r="A214" s="52" t="s">
        <v>31</v>
      </c>
      <c r="B214" s="146">
        <v>1</v>
      </c>
      <c r="C214" s="25">
        <v>366</v>
      </c>
      <c r="D214" s="25">
        <v>18</v>
      </c>
      <c r="E214" s="25">
        <v>850</v>
      </c>
      <c r="F214" s="25">
        <v>1234</v>
      </c>
      <c r="G214" s="25">
        <v>271</v>
      </c>
      <c r="H214" s="25">
        <v>225</v>
      </c>
      <c r="I214" s="26">
        <v>16.974169741697416</v>
      </c>
      <c r="J214" s="26">
        <v>1190.3372693726938</v>
      </c>
      <c r="K214" s="25"/>
      <c r="L214" s="27"/>
      <c r="M214" s="12"/>
      <c r="N214" s="4"/>
    </row>
    <row r="215" spans="1:14" ht="15">
      <c r="A215" s="52" t="s">
        <v>82</v>
      </c>
      <c r="B215" s="146">
        <v>1</v>
      </c>
      <c r="C215" s="25">
        <v>1</v>
      </c>
      <c r="D215" s="25">
        <v>0</v>
      </c>
      <c r="E215" s="25">
        <v>51</v>
      </c>
      <c r="F215" s="25">
        <v>52</v>
      </c>
      <c r="G215" s="25">
        <v>0</v>
      </c>
      <c r="H215" s="25">
        <v>0</v>
      </c>
      <c r="I215" s="26">
        <v>0</v>
      </c>
      <c r="J215" s="26">
        <v>52</v>
      </c>
      <c r="K215" s="25"/>
      <c r="L215" s="27"/>
      <c r="M215" s="12"/>
      <c r="N215" s="4"/>
    </row>
    <row r="216" spans="1:14" ht="15">
      <c r="A216" s="52" t="s">
        <v>123</v>
      </c>
      <c r="B216" s="146">
        <v>1</v>
      </c>
      <c r="C216" s="25">
        <v>0</v>
      </c>
      <c r="D216" s="25">
        <v>0</v>
      </c>
      <c r="E216" s="25">
        <v>53</v>
      </c>
      <c r="F216" s="25">
        <v>53</v>
      </c>
      <c r="G216" s="25">
        <v>0</v>
      </c>
      <c r="H216" s="25">
        <v>0</v>
      </c>
      <c r="I216" s="26">
        <v>0</v>
      </c>
      <c r="J216" s="26">
        <v>53</v>
      </c>
      <c r="K216" s="25"/>
      <c r="L216" s="27"/>
      <c r="M216" s="12"/>
      <c r="N216" s="4"/>
    </row>
    <row r="217" spans="1:14" ht="15">
      <c r="A217" s="52" t="s">
        <v>94</v>
      </c>
      <c r="B217" s="146">
        <v>1</v>
      </c>
      <c r="C217" s="25">
        <v>54</v>
      </c>
      <c r="D217" s="25">
        <v>3</v>
      </c>
      <c r="E217" s="25">
        <v>140</v>
      </c>
      <c r="F217" s="25">
        <v>197</v>
      </c>
      <c r="G217" s="25">
        <v>23</v>
      </c>
      <c r="H217" s="25">
        <v>13</v>
      </c>
      <c r="I217" s="26">
        <v>43.47826086956522</v>
      </c>
      <c r="J217" s="26">
        <v>183.16086956521738</v>
      </c>
      <c r="K217" s="31"/>
      <c r="L217" s="134"/>
      <c r="M217" s="12"/>
      <c r="N217" s="4"/>
    </row>
    <row r="218" spans="1:14" ht="15">
      <c r="A218" s="52" t="s">
        <v>95</v>
      </c>
      <c r="B218" s="146">
        <v>1</v>
      </c>
      <c r="C218" s="25">
        <v>194</v>
      </c>
      <c r="D218" s="25">
        <v>46</v>
      </c>
      <c r="E218" s="25">
        <v>1550</v>
      </c>
      <c r="F218" s="25">
        <v>1790</v>
      </c>
      <c r="G218" s="25">
        <v>214</v>
      </c>
      <c r="H218" s="25">
        <v>183</v>
      </c>
      <c r="I218" s="26">
        <v>14.485981308411214</v>
      </c>
      <c r="J218" s="26">
        <v>1743.7485981308412</v>
      </c>
      <c r="K218" s="31"/>
      <c r="L218" s="134"/>
      <c r="M218" s="12"/>
      <c r="N218" s="4"/>
    </row>
    <row r="219" spans="1:14" ht="15">
      <c r="A219" s="52" t="s">
        <v>48</v>
      </c>
      <c r="B219" s="146">
        <v>1</v>
      </c>
      <c r="C219" s="25">
        <v>36</v>
      </c>
      <c r="D219" s="25">
        <v>2</v>
      </c>
      <c r="E219" s="25">
        <v>105</v>
      </c>
      <c r="F219" s="25">
        <v>143</v>
      </c>
      <c r="G219" s="25">
        <v>21</v>
      </c>
      <c r="H219" s="25">
        <v>19</v>
      </c>
      <c r="I219" s="26">
        <v>9.523809523809524</v>
      </c>
      <c r="J219" s="26">
        <v>139.8857142857143</v>
      </c>
      <c r="K219" s="31"/>
      <c r="L219" s="134"/>
      <c r="M219" s="12"/>
      <c r="N219" s="4"/>
    </row>
    <row r="220" spans="1:14" ht="15">
      <c r="A220" s="52" t="s">
        <v>36</v>
      </c>
      <c r="B220" s="146">
        <v>1.2</v>
      </c>
      <c r="C220" s="25">
        <v>134</v>
      </c>
      <c r="D220" s="25">
        <v>0</v>
      </c>
      <c r="E220" s="25">
        <v>188</v>
      </c>
      <c r="F220" s="25">
        <v>322</v>
      </c>
      <c r="G220" s="25">
        <v>101</v>
      </c>
      <c r="H220" s="25">
        <v>87</v>
      </c>
      <c r="I220" s="26">
        <v>13.861386138613863</v>
      </c>
      <c r="J220" s="26">
        <v>312.7128712871287</v>
      </c>
      <c r="K220" s="31"/>
      <c r="L220" s="134"/>
      <c r="M220" s="12"/>
      <c r="N220" s="4"/>
    </row>
    <row r="221" spans="1:14" ht="15">
      <c r="A221" s="52" t="s">
        <v>121</v>
      </c>
      <c r="B221" s="146">
        <v>1.65</v>
      </c>
      <c r="C221" s="25">
        <v>23</v>
      </c>
      <c r="D221" s="25">
        <v>3</v>
      </c>
      <c r="E221" s="25">
        <v>41</v>
      </c>
      <c r="F221" s="25">
        <v>67</v>
      </c>
      <c r="G221" s="25">
        <v>15</v>
      </c>
      <c r="H221" s="25">
        <v>11</v>
      </c>
      <c r="I221" s="26">
        <v>26.666666666666668</v>
      </c>
      <c r="J221" s="26">
        <v>61.83333333333333</v>
      </c>
      <c r="K221" s="31"/>
      <c r="L221" s="134"/>
      <c r="M221" s="12"/>
      <c r="N221" s="4"/>
    </row>
    <row r="222" spans="1:14" ht="15">
      <c r="A222" s="52" t="s">
        <v>100</v>
      </c>
      <c r="B222" s="146">
        <v>1</v>
      </c>
      <c r="C222" s="25">
        <v>65</v>
      </c>
      <c r="D222" s="25">
        <v>1</v>
      </c>
      <c r="E222" s="25">
        <v>84</v>
      </c>
      <c r="F222" s="25">
        <v>150</v>
      </c>
      <c r="G222" s="25">
        <v>37</v>
      </c>
      <c r="H222" s="25">
        <v>34</v>
      </c>
      <c r="I222" s="26">
        <v>8.108108108108109</v>
      </c>
      <c r="J222" s="26">
        <v>146.66486486486485</v>
      </c>
      <c r="K222" s="31"/>
      <c r="L222" s="134"/>
      <c r="M222" s="12"/>
      <c r="N222" s="4"/>
    </row>
    <row r="223" spans="1:14" ht="15">
      <c r="A223" s="52" t="s">
        <v>131</v>
      </c>
      <c r="B223" s="146">
        <v>1.2</v>
      </c>
      <c r="C223" s="25">
        <v>478</v>
      </c>
      <c r="D223" s="25">
        <v>4</v>
      </c>
      <c r="E223" s="25">
        <v>1086</v>
      </c>
      <c r="F223" s="25">
        <v>1568</v>
      </c>
      <c r="G223" s="25">
        <v>343</v>
      </c>
      <c r="H223" s="25">
        <v>230</v>
      </c>
      <c r="I223" s="26">
        <v>32.94460641399417</v>
      </c>
      <c r="J223" s="26">
        <v>1486.462390670554</v>
      </c>
      <c r="K223" s="31"/>
      <c r="L223" s="27"/>
      <c r="M223" s="12"/>
      <c r="N223" s="4"/>
    </row>
    <row r="224" spans="1:14" ht="15">
      <c r="A224" s="52" t="s">
        <v>130</v>
      </c>
      <c r="B224" s="146">
        <v>1.2</v>
      </c>
      <c r="C224" s="25">
        <v>209</v>
      </c>
      <c r="D224" s="25">
        <v>24</v>
      </c>
      <c r="E224" s="25">
        <v>646</v>
      </c>
      <c r="F224" s="25">
        <v>879</v>
      </c>
      <c r="G224" s="25">
        <v>127</v>
      </c>
      <c r="H224" s="25">
        <v>102</v>
      </c>
      <c r="I224" s="26">
        <v>19.68503937007874</v>
      </c>
      <c r="J224" s="26">
        <v>841.6291338582677</v>
      </c>
      <c r="K224" s="31"/>
      <c r="L224" s="27"/>
      <c r="M224" s="12"/>
      <c r="N224" s="4"/>
    </row>
    <row r="225" spans="1:14" ht="15">
      <c r="A225" s="52" t="s">
        <v>104</v>
      </c>
      <c r="B225" s="146">
        <v>1.2</v>
      </c>
      <c r="C225" s="25">
        <v>0</v>
      </c>
      <c r="D225" s="25">
        <v>3</v>
      </c>
      <c r="E225" s="25">
        <v>4</v>
      </c>
      <c r="F225" s="25">
        <v>7</v>
      </c>
      <c r="G225" s="25">
        <v>0</v>
      </c>
      <c r="H225" s="25">
        <v>0</v>
      </c>
      <c r="I225" s="26">
        <v>0</v>
      </c>
      <c r="J225" s="26">
        <v>4.9</v>
      </c>
      <c r="K225" s="31"/>
      <c r="L225" s="27"/>
      <c r="M225" s="12"/>
      <c r="N225" s="4"/>
    </row>
    <row r="226" spans="1:14" ht="15">
      <c r="A226" s="52" t="s">
        <v>97</v>
      </c>
      <c r="B226" s="146">
        <v>1.2</v>
      </c>
      <c r="C226" s="25">
        <v>14</v>
      </c>
      <c r="D226" s="25">
        <v>0</v>
      </c>
      <c r="E226" s="25">
        <v>34</v>
      </c>
      <c r="F226" s="25">
        <v>48</v>
      </c>
      <c r="G226" s="25">
        <v>13</v>
      </c>
      <c r="H226" s="25">
        <v>13</v>
      </c>
      <c r="I226" s="26">
        <v>0</v>
      </c>
      <c r="J226" s="26">
        <v>48</v>
      </c>
      <c r="K226" s="31"/>
      <c r="L226" s="27"/>
      <c r="M226" s="12"/>
      <c r="N226" s="4"/>
    </row>
    <row r="227" spans="1:14" ht="15">
      <c r="A227" s="52" t="s">
        <v>136</v>
      </c>
      <c r="B227" s="146">
        <v>1.65</v>
      </c>
      <c r="C227" s="25">
        <v>31</v>
      </c>
      <c r="D227" s="25">
        <v>2</v>
      </c>
      <c r="E227" s="25">
        <v>32</v>
      </c>
      <c r="F227" s="25">
        <v>65</v>
      </c>
      <c r="G227" s="25">
        <v>15</v>
      </c>
      <c r="H227" s="25">
        <v>13</v>
      </c>
      <c r="I227" s="26">
        <v>13.333333333333334</v>
      </c>
      <c r="J227" s="26">
        <v>61.53333333333333</v>
      </c>
      <c r="K227" s="31"/>
      <c r="L227" s="27"/>
      <c r="M227" s="12"/>
      <c r="N227" s="4"/>
    </row>
    <row r="228" spans="1:14" ht="15">
      <c r="A228" s="54" t="s">
        <v>189</v>
      </c>
      <c r="B228" s="54"/>
      <c r="C228" s="33">
        <v>3076</v>
      </c>
      <c r="D228" s="33">
        <v>239</v>
      </c>
      <c r="E228" s="33">
        <v>8791</v>
      </c>
      <c r="F228" s="33">
        <v>12106</v>
      </c>
      <c r="G228" s="33">
        <v>1981</v>
      </c>
      <c r="H228" s="33">
        <v>1412</v>
      </c>
      <c r="I228" s="33"/>
      <c r="J228" s="81">
        <v>11484.547242137975</v>
      </c>
      <c r="K228" s="81">
        <v>10485.854782337212</v>
      </c>
      <c r="L228" s="39">
        <v>9.524187398465594</v>
      </c>
      <c r="M228" s="19"/>
      <c r="N228" s="20"/>
    </row>
    <row r="229" spans="1:14" ht="15">
      <c r="A229" s="15"/>
      <c r="B229" s="47"/>
      <c r="C229" s="72" t="s">
        <v>147</v>
      </c>
      <c r="D229" s="72"/>
      <c r="E229" s="72"/>
      <c r="F229" s="76"/>
      <c r="G229" s="78" t="s">
        <v>148</v>
      </c>
      <c r="H229" s="78" t="s">
        <v>181</v>
      </c>
      <c r="I229" s="79" t="s">
        <v>182</v>
      </c>
      <c r="J229" s="111" t="s">
        <v>176</v>
      </c>
      <c r="K229" s="9" t="s">
        <v>176</v>
      </c>
      <c r="L229" s="8" t="s">
        <v>183</v>
      </c>
      <c r="M229" s="8"/>
      <c r="N229" s="9"/>
    </row>
    <row r="230" spans="1:14" ht="15">
      <c r="A230" s="17"/>
      <c r="B230" s="90" t="s">
        <v>4</v>
      </c>
      <c r="C230" s="83">
        <v>2001</v>
      </c>
      <c r="D230" s="73"/>
      <c r="E230" s="73"/>
      <c r="F230" s="77"/>
      <c r="G230" s="75" t="s">
        <v>149</v>
      </c>
      <c r="H230" s="75" t="s">
        <v>150</v>
      </c>
      <c r="I230" s="80" t="s">
        <v>175</v>
      </c>
      <c r="J230" s="82" t="s">
        <v>177</v>
      </c>
      <c r="K230" s="4" t="s">
        <v>177</v>
      </c>
      <c r="L230" s="21" t="s">
        <v>212</v>
      </c>
      <c r="M230" s="21"/>
      <c r="N230" s="4"/>
    </row>
    <row r="231" spans="1:14" ht="15">
      <c r="A231" s="89" t="s">
        <v>184</v>
      </c>
      <c r="B231" s="90" t="s">
        <v>185</v>
      </c>
      <c r="C231" s="74" t="s">
        <v>186</v>
      </c>
      <c r="D231" s="75" t="s">
        <v>152</v>
      </c>
      <c r="E231" s="75" t="s">
        <v>153</v>
      </c>
      <c r="F231" s="74" t="s">
        <v>154</v>
      </c>
      <c r="G231" s="91">
        <v>2000</v>
      </c>
      <c r="H231" s="75">
        <v>2001</v>
      </c>
      <c r="I231" s="80" t="s">
        <v>187</v>
      </c>
      <c r="J231" s="82" t="s">
        <v>151</v>
      </c>
      <c r="K231" s="4" t="s">
        <v>151</v>
      </c>
      <c r="L231" s="22">
        <v>2002</v>
      </c>
      <c r="M231" s="23" t="s">
        <v>213</v>
      </c>
      <c r="N231" s="4">
        <v>2001</v>
      </c>
    </row>
    <row r="232" spans="1:14" ht="15">
      <c r="A232" s="17"/>
      <c r="B232" s="48"/>
      <c r="C232" s="74" t="s">
        <v>188</v>
      </c>
      <c r="D232" s="25"/>
      <c r="E232" s="25"/>
      <c r="F232" s="25"/>
      <c r="G232" s="25"/>
      <c r="H232" s="25"/>
      <c r="I232" s="26"/>
      <c r="J232" s="71">
        <v>2002</v>
      </c>
      <c r="K232" s="3">
        <v>2001</v>
      </c>
      <c r="L232" s="12" t="s">
        <v>187</v>
      </c>
      <c r="M232" s="12"/>
      <c r="N232" s="4"/>
    </row>
    <row r="233" spans="1:14" ht="15">
      <c r="A233" s="14"/>
      <c r="B233" s="51">
        <v>1</v>
      </c>
      <c r="C233" s="51">
        <v>2</v>
      </c>
      <c r="D233" s="51">
        <v>3</v>
      </c>
      <c r="E233" s="51">
        <v>4</v>
      </c>
      <c r="F233" s="51">
        <v>5</v>
      </c>
      <c r="G233" s="51">
        <v>6</v>
      </c>
      <c r="H233" s="51">
        <v>7</v>
      </c>
      <c r="I233" s="84">
        <v>8</v>
      </c>
      <c r="J233" s="84">
        <v>9</v>
      </c>
      <c r="K233" s="6">
        <v>10</v>
      </c>
      <c r="L233" s="11">
        <v>11</v>
      </c>
      <c r="M233" s="11"/>
      <c r="N233" s="11"/>
    </row>
    <row r="234" spans="1:14" ht="15.75">
      <c r="A234" s="28" t="s">
        <v>159</v>
      </c>
      <c r="B234" s="50"/>
      <c r="C234" s="37"/>
      <c r="D234" s="37"/>
      <c r="E234" s="37"/>
      <c r="F234" s="37"/>
      <c r="G234" s="37"/>
      <c r="H234" s="37"/>
      <c r="I234" s="38"/>
      <c r="J234" s="38"/>
      <c r="K234" s="29"/>
      <c r="L234" s="30"/>
      <c r="M234" s="1"/>
      <c r="N234" s="11"/>
    </row>
    <row r="235" spans="1:14" ht="15">
      <c r="A235" s="52" t="s">
        <v>29</v>
      </c>
      <c r="B235" s="146">
        <v>1.65</v>
      </c>
      <c r="C235" s="25">
        <v>117</v>
      </c>
      <c r="D235" s="25">
        <v>20</v>
      </c>
      <c r="E235" s="25">
        <v>366</v>
      </c>
      <c r="F235" s="25">
        <v>503</v>
      </c>
      <c r="G235" s="25">
        <v>96</v>
      </c>
      <c r="H235" s="25">
        <v>69</v>
      </c>
      <c r="I235" s="26">
        <v>28.125</v>
      </c>
      <c r="J235" s="26">
        <v>472.546875</v>
      </c>
      <c r="K235" s="25"/>
      <c r="L235" s="27"/>
      <c r="M235" s="12"/>
      <c r="N235" s="4"/>
    </row>
    <row r="236" spans="1:14" ht="15">
      <c r="A236" s="52" t="s">
        <v>39</v>
      </c>
      <c r="B236" s="146">
        <v>2.8</v>
      </c>
      <c r="C236" s="25">
        <v>130</v>
      </c>
      <c r="D236" s="25">
        <v>6</v>
      </c>
      <c r="E236" s="25">
        <v>124</v>
      </c>
      <c r="F236" s="25">
        <v>260</v>
      </c>
      <c r="G236" s="25">
        <v>72</v>
      </c>
      <c r="H236" s="25">
        <v>10</v>
      </c>
      <c r="I236" s="26">
        <v>86.11111111111111</v>
      </c>
      <c r="J236" s="26">
        <v>199.82777777777778</v>
      </c>
      <c r="K236" s="25"/>
      <c r="L236" s="27"/>
      <c r="M236" s="12"/>
      <c r="N236" s="4"/>
    </row>
    <row r="237" spans="1:14" ht="15">
      <c r="A237" s="52" t="s">
        <v>12</v>
      </c>
      <c r="B237" s="146">
        <v>1.65</v>
      </c>
      <c r="C237" s="25">
        <v>15</v>
      </c>
      <c r="D237" s="25">
        <v>13</v>
      </c>
      <c r="E237" s="25">
        <v>63</v>
      </c>
      <c r="F237" s="25">
        <v>91</v>
      </c>
      <c r="G237" s="25">
        <v>9</v>
      </c>
      <c r="H237" s="25">
        <v>4</v>
      </c>
      <c r="I237" s="26">
        <v>55.55555555555556</v>
      </c>
      <c r="J237" s="26">
        <v>77.73333333333333</v>
      </c>
      <c r="K237" s="25"/>
      <c r="L237" s="27"/>
      <c r="M237" s="12"/>
      <c r="N237" s="4"/>
    </row>
    <row r="238" spans="1:14" ht="15">
      <c r="A238" s="52" t="s">
        <v>113</v>
      </c>
      <c r="B238" s="146">
        <v>1.65</v>
      </c>
      <c r="C238" s="25">
        <v>37</v>
      </c>
      <c r="D238" s="25">
        <v>3</v>
      </c>
      <c r="E238" s="25">
        <v>46</v>
      </c>
      <c r="F238" s="25">
        <v>86</v>
      </c>
      <c r="G238" s="25">
        <v>0</v>
      </c>
      <c r="H238" s="25">
        <v>0</v>
      </c>
      <c r="I238" s="26">
        <v>0</v>
      </c>
      <c r="J238" s="26">
        <v>83.9</v>
      </c>
      <c r="K238" s="25"/>
      <c r="L238" s="27"/>
      <c r="M238" s="12"/>
      <c r="N238" s="4"/>
    </row>
    <row r="239" spans="1:14" ht="15">
      <c r="A239" s="52" t="s">
        <v>115</v>
      </c>
      <c r="B239" s="146">
        <v>1.65</v>
      </c>
      <c r="C239" s="25">
        <v>31</v>
      </c>
      <c r="D239" s="25">
        <v>5</v>
      </c>
      <c r="E239" s="25">
        <v>60</v>
      </c>
      <c r="F239" s="25">
        <v>96</v>
      </c>
      <c r="G239" s="25">
        <v>28</v>
      </c>
      <c r="H239" s="25">
        <v>17</v>
      </c>
      <c r="I239" s="26">
        <v>39.285714285714285</v>
      </c>
      <c r="J239" s="26">
        <v>86.41071428571429</v>
      </c>
      <c r="K239" s="25"/>
      <c r="L239" s="27"/>
      <c r="M239" s="12"/>
      <c r="N239" s="4"/>
    </row>
    <row r="240" spans="1:14" ht="15">
      <c r="A240" s="52" t="s">
        <v>57</v>
      </c>
      <c r="B240" s="146">
        <v>2.8</v>
      </c>
      <c r="C240" s="25">
        <v>1</v>
      </c>
      <c r="D240" s="25">
        <v>0</v>
      </c>
      <c r="E240" s="25">
        <v>10</v>
      </c>
      <c r="F240" s="25">
        <v>11</v>
      </c>
      <c r="G240" s="25">
        <v>7</v>
      </c>
      <c r="H240" s="25">
        <v>0</v>
      </c>
      <c r="I240" s="26">
        <v>100</v>
      </c>
      <c r="J240" s="26">
        <v>10.5</v>
      </c>
      <c r="K240" s="25"/>
      <c r="L240" s="27"/>
      <c r="M240" s="12"/>
      <c r="N240" s="4"/>
    </row>
    <row r="241" spans="1:14" ht="15">
      <c r="A241" s="52" t="s">
        <v>32</v>
      </c>
      <c r="B241" s="146">
        <v>1</v>
      </c>
      <c r="C241" s="25">
        <v>29</v>
      </c>
      <c r="D241" s="25">
        <v>0</v>
      </c>
      <c r="E241" s="25">
        <v>28</v>
      </c>
      <c r="F241" s="25">
        <v>57</v>
      </c>
      <c r="G241" s="25">
        <v>25</v>
      </c>
      <c r="H241" s="25">
        <v>24</v>
      </c>
      <c r="I241" s="26">
        <v>4</v>
      </c>
      <c r="J241" s="26">
        <v>56.42</v>
      </c>
      <c r="K241" s="25"/>
      <c r="L241" s="27"/>
      <c r="M241" s="12"/>
      <c r="N241" s="4"/>
    </row>
    <row r="242" spans="1:14" ht="15">
      <c r="A242" s="52" t="s">
        <v>52</v>
      </c>
      <c r="B242" s="146">
        <v>1</v>
      </c>
      <c r="C242" s="25">
        <v>30</v>
      </c>
      <c r="D242" s="25">
        <v>7</v>
      </c>
      <c r="E242" s="25">
        <v>97</v>
      </c>
      <c r="F242" s="25">
        <v>134</v>
      </c>
      <c r="G242" s="25">
        <v>31</v>
      </c>
      <c r="H242" s="25">
        <v>25</v>
      </c>
      <c r="I242" s="26">
        <v>19.35483870967742</v>
      </c>
      <c r="J242" s="26">
        <v>126.19677419354839</v>
      </c>
      <c r="K242" s="25"/>
      <c r="L242" s="27"/>
      <c r="M242" s="12"/>
      <c r="N242" s="4"/>
    </row>
    <row r="243" spans="1:14" ht="15">
      <c r="A243" s="52" t="s">
        <v>31</v>
      </c>
      <c r="B243" s="146">
        <v>1</v>
      </c>
      <c r="C243" s="25">
        <v>198</v>
      </c>
      <c r="D243" s="25">
        <v>13</v>
      </c>
      <c r="E243" s="25">
        <v>716</v>
      </c>
      <c r="F243" s="25">
        <v>927</v>
      </c>
      <c r="G243" s="25">
        <v>243</v>
      </c>
      <c r="H243" s="25">
        <v>224</v>
      </c>
      <c r="I243" s="26">
        <v>7.818930041152264</v>
      </c>
      <c r="J243" s="26">
        <v>910.1592592592592</v>
      </c>
      <c r="K243" s="25"/>
      <c r="L243" s="27"/>
      <c r="M243" s="12"/>
      <c r="N243" s="4"/>
    </row>
    <row r="244" spans="1:14" ht="15">
      <c r="A244" s="52" t="s">
        <v>101</v>
      </c>
      <c r="B244" s="146">
        <v>1</v>
      </c>
      <c r="C244" s="25">
        <v>99</v>
      </c>
      <c r="D244" s="25">
        <v>7</v>
      </c>
      <c r="E244" s="25">
        <v>238</v>
      </c>
      <c r="F244" s="25">
        <v>344</v>
      </c>
      <c r="G244" s="25">
        <v>132</v>
      </c>
      <c r="H244" s="25">
        <v>119</v>
      </c>
      <c r="I244" s="26">
        <v>9.848484848484848</v>
      </c>
      <c r="J244" s="26">
        <v>334.225</v>
      </c>
      <c r="K244" s="25"/>
      <c r="L244" s="27"/>
      <c r="M244" s="12"/>
      <c r="N244" s="4"/>
    </row>
    <row r="245" spans="1:14" ht="15">
      <c r="A245" s="52" t="s">
        <v>48</v>
      </c>
      <c r="B245" s="146">
        <v>1</v>
      </c>
      <c r="C245" s="25">
        <v>18</v>
      </c>
      <c r="D245" s="25">
        <v>15</v>
      </c>
      <c r="E245" s="25">
        <v>103</v>
      </c>
      <c r="F245" s="25">
        <v>136</v>
      </c>
      <c r="G245" s="25">
        <v>21</v>
      </c>
      <c r="H245" s="25">
        <v>15</v>
      </c>
      <c r="I245" s="26">
        <v>28.57142857142857</v>
      </c>
      <c r="J245" s="26">
        <v>62.92857142857143</v>
      </c>
      <c r="K245" s="25"/>
      <c r="L245" s="27"/>
      <c r="M245" s="12"/>
      <c r="N245" s="4"/>
    </row>
    <row r="246" spans="1:14" ht="15">
      <c r="A246" s="52" t="s">
        <v>36</v>
      </c>
      <c r="B246" s="146">
        <v>1.2</v>
      </c>
      <c r="C246" s="25">
        <v>25</v>
      </c>
      <c r="D246" s="25">
        <v>0</v>
      </c>
      <c r="E246" s="25">
        <v>50</v>
      </c>
      <c r="F246" s="25">
        <v>75</v>
      </c>
      <c r="G246" s="25">
        <v>16</v>
      </c>
      <c r="H246" s="25">
        <v>12</v>
      </c>
      <c r="I246" s="26">
        <v>25</v>
      </c>
      <c r="J246" s="26">
        <v>71.875</v>
      </c>
      <c r="K246" s="25"/>
      <c r="L246" s="27"/>
      <c r="M246" s="12"/>
      <c r="N246" s="4"/>
    </row>
    <row r="247" spans="1:14" ht="15">
      <c r="A247" s="52" t="s">
        <v>131</v>
      </c>
      <c r="B247" s="146">
        <v>1.2</v>
      </c>
      <c r="C247" s="25">
        <v>342</v>
      </c>
      <c r="D247" s="25">
        <v>246</v>
      </c>
      <c r="E247" s="25">
        <v>1180</v>
      </c>
      <c r="F247" s="25">
        <v>1768</v>
      </c>
      <c r="G247" s="25">
        <v>346</v>
      </c>
      <c r="H247" s="25">
        <v>271</v>
      </c>
      <c r="I247" s="26">
        <v>21.67630057803468</v>
      </c>
      <c r="J247" s="26">
        <v>1558.7335260115608</v>
      </c>
      <c r="K247" s="25"/>
      <c r="L247" s="27"/>
      <c r="M247" s="12"/>
      <c r="N247" s="4"/>
    </row>
    <row r="248" spans="1:14" ht="15">
      <c r="A248" s="52" t="s">
        <v>130</v>
      </c>
      <c r="B248" s="146">
        <v>1.2</v>
      </c>
      <c r="C248" s="25">
        <v>230</v>
      </c>
      <c r="D248" s="25">
        <v>130</v>
      </c>
      <c r="E248" s="25">
        <v>819</v>
      </c>
      <c r="F248" s="25">
        <v>1179</v>
      </c>
      <c r="G248" s="25">
        <v>166</v>
      </c>
      <c r="H248" s="25">
        <v>118</v>
      </c>
      <c r="I248" s="26">
        <v>28.915662650602407</v>
      </c>
      <c r="J248" s="26">
        <v>1054.7469879518071</v>
      </c>
      <c r="K248" s="25"/>
      <c r="L248" s="27"/>
      <c r="M248" s="12"/>
      <c r="N248" s="4"/>
    </row>
    <row r="249" spans="1:14" ht="15">
      <c r="A249" s="52" t="s">
        <v>135</v>
      </c>
      <c r="B249" s="146">
        <v>1.2</v>
      </c>
      <c r="C249" s="25">
        <v>58</v>
      </c>
      <c r="D249" s="25">
        <v>12</v>
      </c>
      <c r="E249" s="25">
        <v>117</v>
      </c>
      <c r="F249" s="25">
        <v>187</v>
      </c>
      <c r="G249" s="25">
        <v>70</v>
      </c>
      <c r="H249" s="25">
        <v>60</v>
      </c>
      <c r="I249" s="26">
        <v>14.285714285714285</v>
      </c>
      <c r="J249" s="26">
        <v>174.45714285714286</v>
      </c>
      <c r="K249" s="25"/>
      <c r="L249" s="27"/>
      <c r="M249" s="12"/>
      <c r="N249" s="4"/>
    </row>
    <row r="250" spans="1:14" ht="15">
      <c r="A250" s="52" t="s">
        <v>104</v>
      </c>
      <c r="B250" s="146">
        <v>1.2</v>
      </c>
      <c r="C250" s="25">
        <v>0</v>
      </c>
      <c r="D250" s="25">
        <v>2</v>
      </c>
      <c r="E250" s="25">
        <v>14</v>
      </c>
      <c r="F250" s="25">
        <v>16</v>
      </c>
      <c r="G250" s="25">
        <v>18</v>
      </c>
      <c r="H250" s="25">
        <v>0</v>
      </c>
      <c r="I250" s="26">
        <v>100</v>
      </c>
      <c r="J250" s="26">
        <v>10.6</v>
      </c>
      <c r="K250" s="25"/>
      <c r="L250" s="27"/>
      <c r="M250" s="12"/>
      <c r="N250" s="4"/>
    </row>
    <row r="251" spans="1:14" ht="15">
      <c r="A251" s="52" t="s">
        <v>136</v>
      </c>
      <c r="B251" s="146">
        <v>3.5</v>
      </c>
      <c r="C251" s="25">
        <v>38</v>
      </c>
      <c r="D251" s="25">
        <v>1</v>
      </c>
      <c r="E251" s="25">
        <v>94</v>
      </c>
      <c r="F251" s="25">
        <v>133</v>
      </c>
      <c r="G251" s="25">
        <v>32</v>
      </c>
      <c r="H251" s="25">
        <v>30</v>
      </c>
      <c r="I251" s="26">
        <v>6.25</v>
      </c>
      <c r="J251" s="26">
        <v>131.1125</v>
      </c>
      <c r="K251" s="25"/>
      <c r="L251" s="27"/>
      <c r="M251" s="12"/>
      <c r="N251" s="4"/>
    </row>
    <row r="252" spans="1:14" ht="15">
      <c r="A252" s="52" t="s">
        <v>189</v>
      </c>
      <c r="B252" s="52"/>
      <c r="C252" s="34">
        <v>1398</v>
      </c>
      <c r="D252" s="34">
        <v>480</v>
      </c>
      <c r="E252" s="34">
        <v>4125</v>
      </c>
      <c r="F252" s="34">
        <v>6003</v>
      </c>
      <c r="G252" s="34">
        <v>1312</v>
      </c>
      <c r="H252" s="34">
        <v>998</v>
      </c>
      <c r="I252" s="35"/>
      <c r="J252" s="35">
        <v>5422.373462098716</v>
      </c>
      <c r="K252" s="35">
        <v>5393.128030636255</v>
      </c>
      <c r="L252" s="46">
        <v>0.5422721525676597</v>
      </c>
      <c r="M252" s="20"/>
      <c r="N252" s="20"/>
    </row>
    <row r="253" spans="1:14" ht="15.75">
      <c r="A253" s="28" t="s">
        <v>160</v>
      </c>
      <c r="B253" s="138"/>
      <c r="C253" s="37"/>
      <c r="D253" s="37"/>
      <c r="E253" s="37"/>
      <c r="F253" s="37"/>
      <c r="G253" s="37"/>
      <c r="H253" s="37"/>
      <c r="I253" s="38"/>
      <c r="J253" s="38"/>
      <c r="K253" s="29"/>
      <c r="L253" s="30"/>
      <c r="M253" s="1"/>
      <c r="N253" s="11"/>
    </row>
    <row r="254" spans="1:14" ht="15">
      <c r="A254" s="52" t="s">
        <v>75</v>
      </c>
      <c r="B254" s="146">
        <v>2.25</v>
      </c>
      <c r="C254" s="25">
        <v>16</v>
      </c>
      <c r="D254" s="25">
        <v>3</v>
      </c>
      <c r="E254" s="25">
        <v>75</v>
      </c>
      <c r="F254" s="25">
        <v>94</v>
      </c>
      <c r="G254" s="25">
        <v>18</v>
      </c>
      <c r="H254" s="25">
        <v>5</v>
      </c>
      <c r="I254" s="26">
        <v>72.22222222222221</v>
      </c>
      <c r="J254" s="26">
        <v>75.12222222222222</v>
      </c>
      <c r="K254" s="25"/>
      <c r="L254" s="36"/>
      <c r="M254" s="21"/>
      <c r="N254" s="4"/>
    </row>
    <row r="255" spans="1:14" ht="15">
      <c r="A255" s="52" t="s">
        <v>39</v>
      </c>
      <c r="B255" s="146">
        <v>2.8</v>
      </c>
      <c r="C255" s="25">
        <v>7</v>
      </c>
      <c r="D255" s="25">
        <v>0</v>
      </c>
      <c r="E255" s="25">
        <v>21</v>
      </c>
      <c r="F255" s="25">
        <v>28</v>
      </c>
      <c r="G255" s="25">
        <v>3</v>
      </c>
      <c r="H255" s="25">
        <v>2</v>
      </c>
      <c r="I255" s="26">
        <v>33.33333333333333</v>
      </c>
      <c r="J255" s="26">
        <v>26.833333333333336</v>
      </c>
      <c r="K255" s="25"/>
      <c r="L255" s="36"/>
      <c r="M255" s="21"/>
      <c r="N255" s="4"/>
    </row>
    <row r="256" spans="1:14" ht="15">
      <c r="A256" s="52" t="s">
        <v>10</v>
      </c>
      <c r="B256" s="146">
        <v>2.8</v>
      </c>
      <c r="C256" s="25">
        <v>4</v>
      </c>
      <c r="D256" s="25">
        <v>1</v>
      </c>
      <c r="E256" s="25">
        <v>19</v>
      </c>
      <c r="F256" s="25">
        <v>24</v>
      </c>
      <c r="G256" s="25">
        <v>3</v>
      </c>
      <c r="H256" s="25">
        <v>2</v>
      </c>
      <c r="I256" s="26">
        <v>33.33333333333333</v>
      </c>
      <c r="J256" s="26">
        <v>22.633333333333333</v>
      </c>
      <c r="K256" s="25"/>
      <c r="L256" s="36"/>
      <c r="M256" s="21"/>
      <c r="N256" s="4"/>
    </row>
    <row r="257" spans="1:14" ht="15">
      <c r="A257" s="52" t="s">
        <v>63</v>
      </c>
      <c r="B257" s="146">
        <v>1.65</v>
      </c>
      <c r="C257" s="25">
        <v>52</v>
      </c>
      <c r="D257" s="25">
        <v>11</v>
      </c>
      <c r="E257" s="25">
        <v>141</v>
      </c>
      <c r="F257" s="25">
        <v>204</v>
      </c>
      <c r="G257" s="25">
        <v>30</v>
      </c>
      <c r="H257" s="25">
        <v>17</v>
      </c>
      <c r="I257" s="26">
        <v>43.333333333333336</v>
      </c>
      <c r="J257" s="26">
        <v>185.03333333333333</v>
      </c>
      <c r="K257" s="25"/>
      <c r="L257" s="36"/>
      <c r="M257" s="21"/>
      <c r="N257" s="4"/>
    </row>
    <row r="258" spans="1:14" ht="15">
      <c r="A258" s="52" t="s">
        <v>50</v>
      </c>
      <c r="B258" s="146">
        <v>1</v>
      </c>
      <c r="C258" s="25">
        <v>165</v>
      </c>
      <c r="D258" s="25">
        <v>0</v>
      </c>
      <c r="E258" s="25">
        <v>412</v>
      </c>
      <c r="F258" s="25">
        <v>577</v>
      </c>
      <c r="G258" s="25">
        <v>70</v>
      </c>
      <c r="H258" s="25">
        <v>60</v>
      </c>
      <c r="I258" s="26">
        <v>14.285714285714285</v>
      </c>
      <c r="J258" s="26">
        <v>565.2142857142858</v>
      </c>
      <c r="K258" s="25"/>
      <c r="L258" s="36"/>
      <c r="M258" s="21"/>
      <c r="N258" s="4"/>
    </row>
    <row r="259" spans="1:14" ht="15">
      <c r="A259" s="52" t="s">
        <v>31</v>
      </c>
      <c r="B259" s="146">
        <v>1</v>
      </c>
      <c r="C259" s="25">
        <v>193</v>
      </c>
      <c r="D259" s="25">
        <v>3</v>
      </c>
      <c r="E259" s="25">
        <v>917</v>
      </c>
      <c r="F259" s="25">
        <v>1113</v>
      </c>
      <c r="G259" s="25">
        <v>203</v>
      </c>
      <c r="H259" s="25">
        <v>180</v>
      </c>
      <c r="I259" s="26">
        <v>11.330049261083744</v>
      </c>
      <c r="J259" s="26">
        <v>1099.9665024630542</v>
      </c>
      <c r="K259" s="25"/>
      <c r="L259" s="36"/>
      <c r="M259" s="21"/>
      <c r="N259" s="4"/>
    </row>
    <row r="260" spans="1:14" ht="15">
      <c r="A260" s="52" t="s">
        <v>118</v>
      </c>
      <c r="B260" s="146">
        <v>1.65</v>
      </c>
      <c r="C260" s="25">
        <v>18</v>
      </c>
      <c r="D260" s="25">
        <v>0</v>
      </c>
      <c r="E260" s="25">
        <v>75</v>
      </c>
      <c r="F260" s="25">
        <v>93</v>
      </c>
      <c r="G260" s="25">
        <v>20</v>
      </c>
      <c r="H260" s="25">
        <v>17</v>
      </c>
      <c r="I260" s="26">
        <v>15</v>
      </c>
      <c r="J260" s="26">
        <v>91.65</v>
      </c>
      <c r="K260" s="25"/>
      <c r="L260" s="36"/>
      <c r="M260" s="21"/>
      <c r="N260" s="4"/>
    </row>
    <row r="261" spans="1:14" ht="15">
      <c r="A261" s="52" t="s">
        <v>101</v>
      </c>
      <c r="B261" s="146">
        <v>1</v>
      </c>
      <c r="C261" s="25">
        <v>53</v>
      </c>
      <c r="D261" s="25">
        <v>1</v>
      </c>
      <c r="E261" s="25">
        <v>151</v>
      </c>
      <c r="F261" s="25">
        <v>205</v>
      </c>
      <c r="G261" s="25">
        <v>39</v>
      </c>
      <c r="H261" s="25">
        <v>36</v>
      </c>
      <c r="I261" s="26">
        <v>7.6923076923076925</v>
      </c>
      <c r="J261" s="26">
        <v>202.26153846153846</v>
      </c>
      <c r="K261" s="25"/>
      <c r="L261" s="36"/>
      <c r="M261" s="21"/>
      <c r="N261" s="4"/>
    </row>
    <row r="262" spans="1:14" ht="15">
      <c r="A262" s="52" t="s">
        <v>48</v>
      </c>
      <c r="B262" s="146">
        <v>1</v>
      </c>
      <c r="C262" s="25">
        <v>44</v>
      </c>
      <c r="D262" s="25">
        <v>8</v>
      </c>
      <c r="E262" s="25">
        <v>195</v>
      </c>
      <c r="F262" s="25">
        <v>247</v>
      </c>
      <c r="G262" s="25">
        <v>31</v>
      </c>
      <c r="H262" s="25">
        <v>26</v>
      </c>
      <c r="I262" s="26">
        <v>16.129032258064516</v>
      </c>
      <c r="J262" s="26">
        <v>237.8516129032258</v>
      </c>
      <c r="K262" s="25"/>
      <c r="L262" s="36"/>
      <c r="M262" s="21"/>
      <c r="N262" s="4"/>
    </row>
    <row r="263" spans="1:14" ht="15">
      <c r="A263" s="52" t="s">
        <v>62</v>
      </c>
      <c r="B263" s="146">
        <v>1</v>
      </c>
      <c r="C263" s="25">
        <v>47</v>
      </c>
      <c r="D263" s="25">
        <v>1</v>
      </c>
      <c r="E263" s="25">
        <v>79</v>
      </c>
      <c r="F263" s="25">
        <v>127</v>
      </c>
      <c r="G263" s="25">
        <v>28</v>
      </c>
      <c r="H263" s="25">
        <v>22</v>
      </c>
      <c r="I263" s="26">
        <v>21.428571428571427</v>
      </c>
      <c r="J263" s="26">
        <v>121.2642857142857</v>
      </c>
      <c r="K263" s="25"/>
      <c r="L263" s="36"/>
      <c r="M263" s="21"/>
      <c r="N263" s="4"/>
    </row>
    <row r="264" spans="1:14" ht="15">
      <c r="A264" s="52" t="s">
        <v>36</v>
      </c>
      <c r="B264" s="146">
        <v>1.2</v>
      </c>
      <c r="C264" s="25">
        <v>18</v>
      </c>
      <c r="D264" s="25">
        <v>3</v>
      </c>
      <c r="E264" s="25">
        <v>178</v>
      </c>
      <c r="F264" s="25">
        <v>199</v>
      </c>
      <c r="G264" s="25">
        <v>27</v>
      </c>
      <c r="H264" s="25">
        <v>22</v>
      </c>
      <c r="I264" s="26">
        <v>18.51851851851852</v>
      </c>
      <c r="J264" s="26">
        <v>195.23333333333335</v>
      </c>
      <c r="K264" s="25"/>
      <c r="L264" s="36"/>
      <c r="M264" s="21"/>
      <c r="N264" s="4"/>
    </row>
    <row r="265" spans="1:14" ht="15">
      <c r="A265" s="52" t="s">
        <v>130</v>
      </c>
      <c r="B265" s="146">
        <v>1.2</v>
      </c>
      <c r="C265" s="25">
        <v>30</v>
      </c>
      <c r="D265" s="25">
        <v>7</v>
      </c>
      <c r="E265" s="25">
        <v>262</v>
      </c>
      <c r="F265" s="25">
        <v>299</v>
      </c>
      <c r="G265" s="25">
        <v>45</v>
      </c>
      <c r="H265" s="25">
        <v>33</v>
      </c>
      <c r="I265" s="26">
        <v>26.666666666666668</v>
      </c>
      <c r="J265" s="26">
        <v>290.1</v>
      </c>
      <c r="K265" s="25"/>
      <c r="L265" s="36"/>
      <c r="M265" s="21"/>
      <c r="N265" s="4"/>
    </row>
    <row r="266" spans="1:14" ht="15">
      <c r="A266" s="52" t="s">
        <v>126</v>
      </c>
      <c r="B266" s="146">
        <v>1</v>
      </c>
      <c r="C266" s="25">
        <v>12</v>
      </c>
      <c r="D266" s="25">
        <v>1</v>
      </c>
      <c r="E266" s="25">
        <v>51</v>
      </c>
      <c r="F266" s="25">
        <v>64</v>
      </c>
      <c r="G266" s="25">
        <v>13</v>
      </c>
      <c r="H266" s="25">
        <v>13</v>
      </c>
      <c r="I266" s="26">
        <v>0</v>
      </c>
      <c r="J266" s="26">
        <v>63.3</v>
      </c>
      <c r="K266" s="25"/>
      <c r="L266" s="36"/>
      <c r="M266" s="21"/>
      <c r="N266" s="4"/>
    </row>
    <row r="267" spans="1:14" ht="15">
      <c r="A267" s="52" t="s">
        <v>35</v>
      </c>
      <c r="B267" s="146">
        <v>3.5</v>
      </c>
      <c r="C267" s="25">
        <v>39</v>
      </c>
      <c r="D267" s="25">
        <v>6</v>
      </c>
      <c r="E267" s="25">
        <v>124</v>
      </c>
      <c r="F267" s="25">
        <v>169</v>
      </c>
      <c r="G267" s="25">
        <v>28</v>
      </c>
      <c r="H267" s="25">
        <v>23</v>
      </c>
      <c r="I267" s="26">
        <v>17.857142857142858</v>
      </c>
      <c r="J267" s="26">
        <v>161.31785714285712</v>
      </c>
      <c r="K267" s="25"/>
      <c r="L267" s="36"/>
      <c r="M267" s="21"/>
      <c r="N267" s="4"/>
    </row>
    <row r="268" spans="1:14" ht="15">
      <c r="A268" s="52" t="s">
        <v>189</v>
      </c>
      <c r="B268" s="52"/>
      <c r="C268" s="25">
        <v>698</v>
      </c>
      <c r="D268" s="25">
        <v>45</v>
      </c>
      <c r="E268" s="25">
        <v>2700</v>
      </c>
      <c r="F268" s="25">
        <v>3443</v>
      </c>
      <c r="G268" s="25">
        <v>558</v>
      </c>
      <c r="H268" s="25">
        <v>458</v>
      </c>
      <c r="I268" s="25"/>
      <c r="J268" s="26">
        <v>3337.7816379548026</v>
      </c>
      <c r="K268" s="26">
        <v>3230.401023373209</v>
      </c>
      <c r="L268" s="36">
        <v>3.3240645295941054</v>
      </c>
      <c r="M268" s="21"/>
      <c r="N268" s="4"/>
    </row>
    <row r="269" spans="1:14" ht="15.75">
      <c r="A269" s="28" t="s">
        <v>55</v>
      </c>
      <c r="B269" s="138"/>
      <c r="C269" s="37"/>
      <c r="D269" s="37"/>
      <c r="E269" s="37"/>
      <c r="F269" s="37"/>
      <c r="G269" s="37"/>
      <c r="H269" s="37"/>
      <c r="I269" s="38"/>
      <c r="J269" s="38"/>
      <c r="K269" s="29"/>
      <c r="L269" s="30"/>
      <c r="M269" s="1"/>
      <c r="N269" s="11"/>
    </row>
    <row r="270" spans="1:14" ht="15">
      <c r="A270" s="52" t="s">
        <v>13</v>
      </c>
      <c r="B270" s="146">
        <v>1.65</v>
      </c>
      <c r="C270" s="25">
        <v>25</v>
      </c>
      <c r="D270" s="25">
        <v>12</v>
      </c>
      <c r="E270" s="25">
        <v>137</v>
      </c>
      <c r="F270" s="25">
        <v>174</v>
      </c>
      <c r="G270" s="25">
        <v>23</v>
      </c>
      <c r="H270" s="25">
        <v>11</v>
      </c>
      <c r="I270" s="26">
        <v>52.17391304347826</v>
      </c>
      <c r="J270" s="26">
        <v>159.0782608695652</v>
      </c>
      <c r="K270" s="25"/>
      <c r="L270" s="36"/>
      <c r="M270" s="21"/>
      <c r="N270" s="4"/>
    </row>
    <row r="271" spans="1:14" ht="15">
      <c r="A271" s="52" t="s">
        <v>45</v>
      </c>
      <c r="B271" s="146">
        <v>1.65</v>
      </c>
      <c r="C271" s="25">
        <v>40</v>
      </c>
      <c r="D271" s="25">
        <v>3</v>
      </c>
      <c r="E271" s="25">
        <v>149</v>
      </c>
      <c r="F271" s="25">
        <v>192</v>
      </c>
      <c r="G271" s="25">
        <v>36</v>
      </c>
      <c r="H271" s="25">
        <v>32</v>
      </c>
      <c r="I271" s="26">
        <v>11.11111111111111</v>
      </c>
      <c r="J271" s="26">
        <v>187.67777777777778</v>
      </c>
      <c r="K271" s="25"/>
      <c r="L271" s="36"/>
      <c r="M271" s="21"/>
      <c r="N271" s="4"/>
    </row>
    <row r="272" spans="1:14" ht="15">
      <c r="A272" s="52" t="s">
        <v>23</v>
      </c>
      <c r="B272" s="146">
        <v>1.65</v>
      </c>
      <c r="C272" s="25">
        <v>0</v>
      </c>
      <c r="D272" s="25">
        <v>0</v>
      </c>
      <c r="E272" s="25">
        <v>18</v>
      </c>
      <c r="F272" s="25">
        <v>18</v>
      </c>
      <c r="G272" s="25">
        <v>0</v>
      </c>
      <c r="H272" s="25">
        <v>0</v>
      </c>
      <c r="I272" s="26">
        <v>0</v>
      </c>
      <c r="J272" s="26">
        <v>18</v>
      </c>
      <c r="K272" s="25"/>
      <c r="L272" s="36"/>
      <c r="M272" s="21"/>
      <c r="N272" s="4"/>
    </row>
    <row r="273" spans="1:14" ht="15">
      <c r="A273" s="52" t="s">
        <v>54</v>
      </c>
      <c r="B273" s="146">
        <v>2.8</v>
      </c>
      <c r="C273" s="25">
        <v>15</v>
      </c>
      <c r="D273" s="25">
        <v>0</v>
      </c>
      <c r="E273" s="25">
        <v>13</v>
      </c>
      <c r="F273" s="25">
        <v>28</v>
      </c>
      <c r="G273" s="25">
        <v>5</v>
      </c>
      <c r="H273" s="25">
        <v>1</v>
      </c>
      <c r="I273" s="26">
        <v>80</v>
      </c>
      <c r="J273" s="26">
        <v>22</v>
      </c>
      <c r="K273" s="25"/>
      <c r="L273" s="36"/>
      <c r="M273" s="21"/>
      <c r="N273" s="4"/>
    </row>
    <row r="274" spans="1:14" ht="15">
      <c r="A274" s="52" t="s">
        <v>20</v>
      </c>
      <c r="B274" s="146">
        <v>2.25</v>
      </c>
      <c r="C274" s="25">
        <v>22</v>
      </c>
      <c r="D274" s="25">
        <v>1</v>
      </c>
      <c r="E274" s="25">
        <v>54</v>
      </c>
      <c r="F274" s="25">
        <v>77</v>
      </c>
      <c r="G274" s="25">
        <v>28</v>
      </c>
      <c r="H274" s="25">
        <v>25</v>
      </c>
      <c r="I274" s="26">
        <v>10.714285714285714</v>
      </c>
      <c r="J274" s="26">
        <v>75.12142857142857</v>
      </c>
      <c r="K274" s="25"/>
      <c r="L274" s="36"/>
      <c r="M274" s="21"/>
      <c r="N274" s="4"/>
    </row>
    <row r="275" spans="1:14" ht="15">
      <c r="A275" s="52" t="s">
        <v>29</v>
      </c>
      <c r="B275" s="146">
        <v>1.65</v>
      </c>
      <c r="C275" s="25">
        <v>11</v>
      </c>
      <c r="D275" s="25">
        <v>5</v>
      </c>
      <c r="E275" s="25">
        <v>46</v>
      </c>
      <c r="F275" s="25">
        <v>62</v>
      </c>
      <c r="G275" s="25">
        <v>7</v>
      </c>
      <c r="H275" s="25">
        <v>5</v>
      </c>
      <c r="I275" s="26">
        <v>28.57142857142857</v>
      </c>
      <c r="J275" s="26">
        <v>56.92857142857143</v>
      </c>
      <c r="K275" s="25"/>
      <c r="L275" s="36"/>
      <c r="M275" s="21"/>
      <c r="N275" s="4"/>
    </row>
    <row r="276" spans="1:14" ht="15">
      <c r="A276" s="52" t="s">
        <v>10</v>
      </c>
      <c r="B276" s="146">
        <v>2.8</v>
      </c>
      <c r="C276" s="25">
        <v>10</v>
      </c>
      <c r="D276" s="25">
        <v>0</v>
      </c>
      <c r="E276" s="25">
        <v>20</v>
      </c>
      <c r="F276" s="25">
        <v>30</v>
      </c>
      <c r="G276" s="25">
        <v>11</v>
      </c>
      <c r="H276" s="25">
        <v>7</v>
      </c>
      <c r="I276" s="26">
        <v>36.36363636363637</v>
      </c>
      <c r="J276" s="26">
        <v>28.18181818181818</v>
      </c>
      <c r="K276" s="25"/>
      <c r="L276" s="36"/>
      <c r="M276" s="21"/>
      <c r="N276" s="4"/>
    </row>
    <row r="277" spans="1:14" ht="15">
      <c r="A277" s="52" t="s">
        <v>63</v>
      </c>
      <c r="B277" s="146">
        <v>1.65</v>
      </c>
      <c r="C277" s="25">
        <v>23</v>
      </c>
      <c r="D277" s="25">
        <v>0</v>
      </c>
      <c r="E277" s="25">
        <v>91</v>
      </c>
      <c r="F277" s="25">
        <v>114</v>
      </c>
      <c r="G277" s="25">
        <v>12</v>
      </c>
      <c r="H277" s="25">
        <v>11</v>
      </c>
      <c r="I277" s="26">
        <v>8.333333333333332</v>
      </c>
      <c r="J277" s="26">
        <v>113.04166666666667</v>
      </c>
      <c r="K277" s="25"/>
      <c r="L277" s="36"/>
      <c r="M277" s="21"/>
      <c r="N277" s="4"/>
    </row>
    <row r="278" spans="1:14" ht="15">
      <c r="A278" s="52" t="s">
        <v>12</v>
      </c>
      <c r="B278" s="146">
        <v>1.65</v>
      </c>
      <c r="C278" s="25">
        <v>33</v>
      </c>
      <c r="D278" s="25">
        <v>6</v>
      </c>
      <c r="E278" s="25">
        <v>68</v>
      </c>
      <c r="F278" s="25">
        <v>107</v>
      </c>
      <c r="G278" s="25">
        <v>28</v>
      </c>
      <c r="H278" s="25">
        <v>15</v>
      </c>
      <c r="I278" s="26">
        <v>46.42857142857143</v>
      </c>
      <c r="J278" s="26">
        <v>95.1392857142857</v>
      </c>
      <c r="K278" s="25"/>
      <c r="L278" s="36"/>
      <c r="M278" s="21"/>
      <c r="N278" s="4"/>
    </row>
    <row r="279" spans="1:14" ht="15">
      <c r="A279" s="52" t="s">
        <v>88</v>
      </c>
      <c r="B279" s="146">
        <v>1.65</v>
      </c>
      <c r="C279" s="25">
        <v>63</v>
      </c>
      <c r="D279" s="25">
        <v>2</v>
      </c>
      <c r="E279" s="25">
        <v>63</v>
      </c>
      <c r="F279" s="25">
        <v>128</v>
      </c>
      <c r="G279" s="25">
        <v>35</v>
      </c>
      <c r="H279" s="25">
        <v>31</v>
      </c>
      <c r="I279" s="26">
        <v>11.428571428571429</v>
      </c>
      <c r="J279" s="26">
        <v>123</v>
      </c>
      <c r="K279" s="25"/>
      <c r="L279" s="36"/>
      <c r="M279" s="21"/>
      <c r="N279" s="4"/>
    </row>
    <row r="280" spans="1:14" ht="15">
      <c r="A280" s="52" t="s">
        <v>99</v>
      </c>
      <c r="B280" s="146">
        <v>1.65</v>
      </c>
      <c r="C280" s="25">
        <v>28</v>
      </c>
      <c r="D280" s="25">
        <v>4</v>
      </c>
      <c r="E280" s="25">
        <v>76</v>
      </c>
      <c r="F280" s="25">
        <v>108</v>
      </c>
      <c r="G280" s="25">
        <v>39</v>
      </c>
      <c r="H280" s="25">
        <v>33</v>
      </c>
      <c r="I280" s="26">
        <v>15.384615384615385</v>
      </c>
      <c r="J280" s="26">
        <v>103.04615384615384</v>
      </c>
      <c r="K280" s="25"/>
      <c r="L280" s="36"/>
      <c r="M280" s="21"/>
      <c r="N280" s="4"/>
    </row>
    <row r="281" spans="1:14" ht="15">
      <c r="A281" s="52" t="s">
        <v>105</v>
      </c>
      <c r="B281" s="146">
        <v>2.25</v>
      </c>
      <c r="C281" s="25">
        <v>57</v>
      </c>
      <c r="D281" s="25">
        <v>1</v>
      </c>
      <c r="E281" s="25">
        <v>162</v>
      </c>
      <c r="F281" s="25">
        <v>220</v>
      </c>
      <c r="G281" s="25">
        <v>48</v>
      </c>
      <c r="H281" s="25">
        <v>38</v>
      </c>
      <c r="I281" s="26">
        <v>20.833333333333336</v>
      </c>
      <c r="J281" s="26">
        <v>213.3625</v>
      </c>
      <c r="K281" s="25"/>
      <c r="L281" s="36"/>
      <c r="M281" s="21"/>
      <c r="N281" s="4"/>
    </row>
    <row r="282" spans="1:14" ht="15">
      <c r="A282" s="52" t="s">
        <v>32</v>
      </c>
      <c r="B282" s="146">
        <v>1</v>
      </c>
      <c r="C282" s="25">
        <v>41</v>
      </c>
      <c r="D282" s="25">
        <v>2</v>
      </c>
      <c r="E282" s="25">
        <v>70</v>
      </c>
      <c r="F282" s="25">
        <v>113</v>
      </c>
      <c r="G282" s="25">
        <v>41</v>
      </c>
      <c r="H282" s="25">
        <v>37</v>
      </c>
      <c r="I282" s="26">
        <v>9.75609756097561</v>
      </c>
      <c r="J282" s="26">
        <v>109.6</v>
      </c>
      <c r="K282" s="25"/>
      <c r="L282" s="36"/>
      <c r="M282" s="21"/>
      <c r="N282" s="4"/>
    </row>
    <row r="283" spans="1:14" ht="15">
      <c r="A283" s="52" t="s">
        <v>101</v>
      </c>
      <c r="B283" s="146">
        <v>1</v>
      </c>
      <c r="C283" s="25">
        <v>22</v>
      </c>
      <c r="D283" s="25">
        <v>2</v>
      </c>
      <c r="E283" s="25">
        <v>132</v>
      </c>
      <c r="F283" s="25">
        <v>156</v>
      </c>
      <c r="G283" s="25">
        <v>23</v>
      </c>
      <c r="H283" s="25">
        <v>23</v>
      </c>
      <c r="I283" s="26">
        <v>0</v>
      </c>
      <c r="J283" s="26">
        <v>154.6</v>
      </c>
      <c r="K283" s="25"/>
      <c r="L283" s="36"/>
      <c r="M283" s="21"/>
      <c r="N283" s="4"/>
    </row>
    <row r="284" spans="1:14" ht="15">
      <c r="A284" s="52" t="s">
        <v>48</v>
      </c>
      <c r="B284" s="146">
        <v>1</v>
      </c>
      <c r="C284" s="25">
        <v>12</v>
      </c>
      <c r="D284" s="25">
        <v>2</v>
      </c>
      <c r="E284" s="25">
        <v>45</v>
      </c>
      <c r="F284" s="25">
        <v>59</v>
      </c>
      <c r="G284" s="25">
        <v>7</v>
      </c>
      <c r="H284" s="25">
        <v>6</v>
      </c>
      <c r="I284" s="26">
        <v>14.285714285714285</v>
      </c>
      <c r="J284" s="26">
        <v>56.74285714285714</v>
      </c>
      <c r="K284" s="25"/>
      <c r="L284" s="36"/>
      <c r="M284" s="21"/>
      <c r="N284" s="4"/>
    </row>
    <row r="285" spans="1:14" ht="15">
      <c r="A285" s="52" t="s">
        <v>36</v>
      </c>
      <c r="B285" s="146">
        <v>1.2</v>
      </c>
      <c r="C285" s="25">
        <v>134</v>
      </c>
      <c r="D285" s="25">
        <v>5</v>
      </c>
      <c r="E285" s="25">
        <v>245</v>
      </c>
      <c r="F285" s="25">
        <v>384</v>
      </c>
      <c r="G285" s="25">
        <v>117</v>
      </c>
      <c r="H285" s="25">
        <v>102</v>
      </c>
      <c r="I285" s="26">
        <v>12.82051282051282</v>
      </c>
      <c r="J285" s="26">
        <v>371.9102564102564</v>
      </c>
      <c r="K285" s="25"/>
      <c r="L285" s="36"/>
      <c r="M285" s="21"/>
      <c r="N285" s="4"/>
    </row>
    <row r="286" spans="1:14" ht="15">
      <c r="A286" s="52" t="s">
        <v>89</v>
      </c>
      <c r="B286" s="146">
        <v>1</v>
      </c>
      <c r="C286" s="25">
        <v>105</v>
      </c>
      <c r="D286" s="25">
        <v>4</v>
      </c>
      <c r="E286" s="25">
        <v>227</v>
      </c>
      <c r="F286" s="25">
        <v>336</v>
      </c>
      <c r="G286" s="25">
        <v>101</v>
      </c>
      <c r="H286" s="25">
        <v>97</v>
      </c>
      <c r="I286" s="26">
        <v>3.9603960396039604</v>
      </c>
      <c r="J286" s="26">
        <v>331.12079207920794</v>
      </c>
      <c r="K286" s="25"/>
      <c r="L286" s="36"/>
      <c r="M286" s="21"/>
      <c r="N286" s="4"/>
    </row>
    <row r="287" spans="1:14" ht="15">
      <c r="A287" s="52" t="s">
        <v>131</v>
      </c>
      <c r="B287" s="146">
        <v>1.2</v>
      </c>
      <c r="C287" s="25">
        <v>280</v>
      </c>
      <c r="D287" s="25">
        <v>47</v>
      </c>
      <c r="E287" s="25">
        <v>1191</v>
      </c>
      <c r="F287" s="25">
        <v>1518</v>
      </c>
      <c r="G287" s="25">
        <v>246</v>
      </c>
      <c r="H287" s="25">
        <v>220</v>
      </c>
      <c r="I287" s="26">
        <v>10.569105691056912</v>
      </c>
      <c r="J287" s="26">
        <v>1470.3032520325203</v>
      </c>
      <c r="K287" s="25"/>
      <c r="L287" s="36"/>
      <c r="M287" s="21"/>
      <c r="N287" s="4"/>
    </row>
    <row r="288" spans="1:14" ht="15">
      <c r="A288" s="52" t="s">
        <v>130</v>
      </c>
      <c r="B288" s="146">
        <v>1.2</v>
      </c>
      <c r="C288" s="25">
        <v>184</v>
      </c>
      <c r="D288" s="25">
        <v>17</v>
      </c>
      <c r="E288" s="25">
        <v>697</v>
      </c>
      <c r="F288" s="25">
        <v>898</v>
      </c>
      <c r="G288" s="25">
        <v>179</v>
      </c>
      <c r="H288" s="25">
        <v>148</v>
      </c>
      <c r="I288" s="26">
        <v>17.318435754189945</v>
      </c>
      <c r="J288" s="26">
        <v>870.1670391061452</v>
      </c>
      <c r="K288" s="25"/>
      <c r="L288" s="36"/>
      <c r="M288" s="21"/>
      <c r="N288" s="4"/>
    </row>
    <row r="289" spans="1:14" ht="15">
      <c r="A289" s="52" t="s">
        <v>135</v>
      </c>
      <c r="B289" s="146">
        <v>1.2</v>
      </c>
      <c r="C289" s="25">
        <v>51</v>
      </c>
      <c r="D289" s="25">
        <v>4</v>
      </c>
      <c r="E289" s="25">
        <v>146</v>
      </c>
      <c r="F289" s="25">
        <v>201</v>
      </c>
      <c r="G289" s="25">
        <v>46</v>
      </c>
      <c r="H289" s="25">
        <v>42</v>
      </c>
      <c r="I289" s="26">
        <v>8.695652173913043</v>
      </c>
      <c r="J289" s="26">
        <v>195.98260869565217</v>
      </c>
      <c r="K289" s="25"/>
      <c r="L289" s="36"/>
      <c r="M289" s="21"/>
      <c r="N289" s="4"/>
    </row>
    <row r="290" spans="1:14" ht="15">
      <c r="A290" s="52" t="s">
        <v>107</v>
      </c>
      <c r="B290" s="146">
        <v>1.2</v>
      </c>
      <c r="C290" s="25">
        <v>42</v>
      </c>
      <c r="D290" s="25">
        <v>0</v>
      </c>
      <c r="E290" s="25">
        <v>87</v>
      </c>
      <c r="F290" s="25">
        <v>129</v>
      </c>
      <c r="G290" s="25">
        <v>41</v>
      </c>
      <c r="H290" s="25">
        <v>39</v>
      </c>
      <c r="I290" s="26">
        <v>4.878048780487805</v>
      </c>
      <c r="J290" s="26">
        <v>127.97560975609755</v>
      </c>
      <c r="K290" s="25"/>
      <c r="L290" s="36"/>
      <c r="M290" s="21"/>
      <c r="N290" s="4"/>
    </row>
    <row r="291" spans="1:14" ht="15">
      <c r="A291" s="52" t="s">
        <v>104</v>
      </c>
      <c r="B291" s="146">
        <v>1.2</v>
      </c>
      <c r="C291" s="25">
        <v>82</v>
      </c>
      <c r="D291" s="25">
        <v>5</v>
      </c>
      <c r="E291" s="25">
        <v>189</v>
      </c>
      <c r="F291" s="25">
        <v>276</v>
      </c>
      <c r="G291" s="25">
        <v>54</v>
      </c>
      <c r="H291" s="25">
        <v>51</v>
      </c>
      <c r="I291" s="26">
        <v>5.555555555555555</v>
      </c>
      <c r="J291" s="26">
        <v>270.22222222222223</v>
      </c>
      <c r="K291" s="25"/>
      <c r="L291" s="36"/>
      <c r="M291" s="21"/>
      <c r="N291" s="4"/>
    </row>
    <row r="292" spans="1:14" ht="15">
      <c r="A292" s="52" t="s">
        <v>126</v>
      </c>
      <c r="B292" s="146">
        <v>1</v>
      </c>
      <c r="C292" s="25">
        <v>14</v>
      </c>
      <c r="D292" s="25">
        <v>0</v>
      </c>
      <c r="E292" s="25">
        <v>22</v>
      </c>
      <c r="F292" s="25">
        <v>36</v>
      </c>
      <c r="G292" s="25">
        <v>11</v>
      </c>
      <c r="H292" s="25">
        <v>8</v>
      </c>
      <c r="I292" s="26">
        <v>27.27272727272727</v>
      </c>
      <c r="J292" s="26">
        <v>34.09090909090909</v>
      </c>
      <c r="K292" s="25"/>
      <c r="L292" s="36"/>
      <c r="M292" s="21"/>
      <c r="N292" s="4"/>
    </row>
    <row r="293" spans="1:14" ht="15">
      <c r="A293" s="52" t="s">
        <v>86</v>
      </c>
      <c r="B293" s="146">
        <v>1</v>
      </c>
      <c r="C293" s="25">
        <v>15</v>
      </c>
      <c r="D293" s="25">
        <v>1</v>
      </c>
      <c r="E293" s="25">
        <v>34</v>
      </c>
      <c r="F293" s="25">
        <v>50</v>
      </c>
      <c r="G293" s="25">
        <v>19</v>
      </c>
      <c r="H293" s="25">
        <v>13</v>
      </c>
      <c r="I293" s="26">
        <v>31.57894736842105</v>
      </c>
      <c r="J293" s="26">
        <v>46.93157894736842</v>
      </c>
      <c r="K293" s="25"/>
      <c r="L293" s="36"/>
      <c r="M293" s="21"/>
      <c r="N293" s="4"/>
    </row>
    <row r="294" spans="1:14" ht="15">
      <c r="A294" s="52" t="s">
        <v>51</v>
      </c>
      <c r="B294" s="146">
        <v>3.5</v>
      </c>
      <c r="C294" s="25">
        <v>28</v>
      </c>
      <c r="D294" s="25">
        <v>0</v>
      </c>
      <c r="E294" s="25">
        <v>56</v>
      </c>
      <c r="F294" s="25">
        <v>84</v>
      </c>
      <c r="G294" s="25">
        <v>17</v>
      </c>
      <c r="H294" s="25">
        <v>0</v>
      </c>
      <c r="I294" s="26">
        <v>100</v>
      </c>
      <c r="J294" s="26">
        <v>70</v>
      </c>
      <c r="K294" s="25"/>
      <c r="L294" s="36"/>
      <c r="M294" s="21"/>
      <c r="N294" s="4"/>
    </row>
    <row r="295" spans="1:14" ht="15">
      <c r="A295" s="54" t="s">
        <v>189</v>
      </c>
      <c r="B295" s="52"/>
      <c r="C295" s="34">
        <v>1337</v>
      </c>
      <c r="D295" s="34">
        <v>123</v>
      </c>
      <c r="E295" s="34">
        <v>4038</v>
      </c>
      <c r="F295" s="34">
        <v>5498</v>
      </c>
      <c r="G295" s="34">
        <v>1174</v>
      </c>
      <c r="H295" s="34">
        <v>995</v>
      </c>
      <c r="I295" s="34"/>
      <c r="J295" s="35">
        <v>5304.224588539504</v>
      </c>
      <c r="K295" s="35">
        <v>5216.318482968921</v>
      </c>
      <c r="L295" s="39">
        <v>1.6852135439504585</v>
      </c>
      <c r="M295" s="19"/>
      <c r="N295" s="20"/>
    </row>
    <row r="296" spans="1:14" ht="15.75">
      <c r="A296" s="28" t="s">
        <v>161</v>
      </c>
      <c r="B296" s="138"/>
      <c r="C296" s="105"/>
      <c r="D296" s="137"/>
      <c r="E296" s="105"/>
      <c r="F296" s="105"/>
      <c r="G296" s="105"/>
      <c r="H296" s="105"/>
      <c r="I296" s="105"/>
      <c r="J296" s="105"/>
      <c r="K296" s="105"/>
      <c r="L296" s="136"/>
      <c r="M296" s="136"/>
      <c r="N296" s="137"/>
    </row>
    <row r="297" spans="1:14" ht="15">
      <c r="A297" s="52" t="s">
        <v>133</v>
      </c>
      <c r="B297" s="146">
        <v>3.5</v>
      </c>
      <c r="C297" s="31">
        <v>114</v>
      </c>
      <c r="D297" s="31">
        <v>34</v>
      </c>
      <c r="E297" s="31">
        <v>573</v>
      </c>
      <c r="F297" s="31">
        <v>721</v>
      </c>
      <c r="G297" s="31">
        <v>101</v>
      </c>
      <c r="H297" s="31">
        <v>89</v>
      </c>
      <c r="I297" s="53">
        <v>11.881188118811881</v>
      </c>
      <c r="J297" s="53">
        <v>690.4277227722772</v>
      </c>
      <c r="K297" s="31"/>
      <c r="L297" s="134"/>
      <c r="M297" s="12"/>
      <c r="N297" s="4"/>
    </row>
    <row r="298" spans="1:14" ht="15">
      <c r="A298" s="52" t="s">
        <v>132</v>
      </c>
      <c r="B298" s="146">
        <v>3.5</v>
      </c>
      <c r="C298" s="31">
        <v>73</v>
      </c>
      <c r="D298" s="31">
        <v>26</v>
      </c>
      <c r="E298" s="31">
        <v>285</v>
      </c>
      <c r="F298" s="31">
        <v>384</v>
      </c>
      <c r="G298" s="31">
        <v>49</v>
      </c>
      <c r="H298" s="31">
        <v>41</v>
      </c>
      <c r="I298" s="53">
        <v>16.3265306122449</v>
      </c>
      <c r="J298" s="53">
        <v>359.8408163265306</v>
      </c>
      <c r="K298" s="31"/>
      <c r="L298" s="134"/>
      <c r="M298" s="12"/>
      <c r="N298" s="4"/>
    </row>
    <row r="299" spans="1:14" ht="15">
      <c r="A299" s="52" t="s">
        <v>34</v>
      </c>
      <c r="B299" s="146">
        <v>2.25</v>
      </c>
      <c r="C299" s="31">
        <v>112</v>
      </c>
      <c r="D299" s="31">
        <v>8</v>
      </c>
      <c r="E299" s="31">
        <v>483</v>
      </c>
      <c r="F299" s="31">
        <v>603</v>
      </c>
      <c r="G299" s="31">
        <v>89</v>
      </c>
      <c r="H299" s="31">
        <v>82</v>
      </c>
      <c r="I299" s="53">
        <v>7.865168539325842</v>
      </c>
      <c r="J299" s="53">
        <v>592.9955056179775</v>
      </c>
      <c r="K299" s="31"/>
      <c r="L299" s="134"/>
      <c r="M299" s="12"/>
      <c r="N299" s="4"/>
    </row>
    <row r="300" spans="1:14" ht="15">
      <c r="A300" s="54" t="s">
        <v>189</v>
      </c>
      <c r="B300" s="54"/>
      <c r="C300" s="33">
        <v>299</v>
      </c>
      <c r="D300" s="33">
        <v>68</v>
      </c>
      <c r="E300" s="33">
        <v>1341</v>
      </c>
      <c r="F300" s="33">
        <v>1708</v>
      </c>
      <c r="G300" s="33">
        <v>239</v>
      </c>
      <c r="H300" s="33">
        <v>212</v>
      </c>
      <c r="I300" s="81"/>
      <c r="J300" s="81">
        <v>1643.2640447167855</v>
      </c>
      <c r="K300" s="81">
        <v>1779.8189980158731</v>
      </c>
      <c r="L300" s="135">
        <v>-7.672406770088301</v>
      </c>
      <c r="M300" s="19"/>
      <c r="N300" s="20"/>
    </row>
    <row r="301" spans="1:14" ht="15">
      <c r="A301"/>
      <c r="B301" s="132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5">
      <c r="A302"/>
      <c r="B302" s="13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5">
      <c r="A303"/>
      <c r="B303" s="132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5">
      <c r="A305" s="15"/>
      <c r="B305" s="47"/>
      <c r="C305" s="72" t="s">
        <v>147</v>
      </c>
      <c r="D305" s="72"/>
      <c r="E305" s="72"/>
      <c r="F305" s="76"/>
      <c r="G305" s="78" t="s">
        <v>148</v>
      </c>
      <c r="H305" s="78" t="s">
        <v>181</v>
      </c>
      <c r="I305" s="79" t="s">
        <v>182</v>
      </c>
      <c r="J305" s="111" t="s">
        <v>176</v>
      </c>
      <c r="K305" s="9" t="s">
        <v>176</v>
      </c>
      <c r="L305" s="8" t="s">
        <v>183</v>
      </c>
      <c r="M305" s="8"/>
      <c r="N305" s="9"/>
    </row>
    <row r="306" spans="1:14" ht="15">
      <c r="A306" s="17"/>
      <c r="B306" s="90" t="s">
        <v>4</v>
      </c>
      <c r="C306" s="83">
        <v>2001</v>
      </c>
      <c r="D306" s="73"/>
      <c r="E306" s="73"/>
      <c r="F306" s="77"/>
      <c r="G306" s="75" t="s">
        <v>149</v>
      </c>
      <c r="H306" s="75" t="s">
        <v>150</v>
      </c>
      <c r="I306" s="80" t="s">
        <v>175</v>
      </c>
      <c r="J306" s="82" t="s">
        <v>177</v>
      </c>
      <c r="K306" s="4" t="s">
        <v>177</v>
      </c>
      <c r="L306" s="21" t="s">
        <v>212</v>
      </c>
      <c r="M306" s="21"/>
      <c r="N306" s="4"/>
    </row>
    <row r="307" spans="1:14" ht="15">
      <c r="A307" s="89" t="s">
        <v>184</v>
      </c>
      <c r="B307" s="90" t="s">
        <v>185</v>
      </c>
      <c r="C307" s="74" t="s">
        <v>186</v>
      </c>
      <c r="D307" s="75" t="s">
        <v>152</v>
      </c>
      <c r="E307" s="75" t="s">
        <v>153</v>
      </c>
      <c r="F307" s="74" t="s">
        <v>154</v>
      </c>
      <c r="G307" s="91">
        <v>2000</v>
      </c>
      <c r="H307" s="75">
        <v>2001</v>
      </c>
      <c r="I307" s="80" t="s">
        <v>187</v>
      </c>
      <c r="J307" s="82" t="s">
        <v>151</v>
      </c>
      <c r="K307" s="4" t="s">
        <v>151</v>
      </c>
      <c r="L307" s="22">
        <v>2002</v>
      </c>
      <c r="M307" s="23" t="s">
        <v>213</v>
      </c>
      <c r="N307" s="4">
        <v>2001</v>
      </c>
    </row>
    <row r="308" spans="1:14" ht="15">
      <c r="A308" s="17"/>
      <c r="B308" s="48"/>
      <c r="C308" s="74" t="s">
        <v>188</v>
      </c>
      <c r="D308" s="25"/>
      <c r="E308" s="25"/>
      <c r="F308" s="25"/>
      <c r="G308" s="25"/>
      <c r="H308" s="25"/>
      <c r="I308" s="26"/>
      <c r="J308" s="71">
        <v>2002</v>
      </c>
      <c r="K308" s="3">
        <v>2001</v>
      </c>
      <c r="L308" s="12" t="s">
        <v>187</v>
      </c>
      <c r="M308" s="12"/>
      <c r="N308" s="4"/>
    </row>
    <row r="309" spans="1:14" ht="15">
      <c r="A309" s="14"/>
      <c r="B309" s="51">
        <v>1</v>
      </c>
      <c r="C309" s="51">
        <v>2</v>
      </c>
      <c r="D309" s="51">
        <v>3</v>
      </c>
      <c r="E309" s="51">
        <v>4</v>
      </c>
      <c r="F309" s="51">
        <v>5</v>
      </c>
      <c r="G309" s="51">
        <v>6</v>
      </c>
      <c r="H309" s="51">
        <v>7</v>
      </c>
      <c r="I309" s="84">
        <v>8</v>
      </c>
      <c r="J309" s="84">
        <v>9</v>
      </c>
      <c r="K309" s="6">
        <v>10</v>
      </c>
      <c r="L309" s="11">
        <v>11</v>
      </c>
      <c r="M309" s="11"/>
      <c r="N309" s="11"/>
    </row>
    <row r="310" spans="1:14" ht="15.75">
      <c r="A310" s="28" t="s">
        <v>210</v>
      </c>
      <c r="B310" s="50"/>
      <c r="C310" s="37"/>
      <c r="D310" s="37"/>
      <c r="E310" s="37"/>
      <c r="F310" s="37"/>
      <c r="G310" s="37"/>
      <c r="H310" s="37"/>
      <c r="I310" s="38"/>
      <c r="J310" s="38"/>
      <c r="K310" s="37"/>
      <c r="L310" s="30"/>
      <c r="M310" s="1"/>
      <c r="N310" s="11"/>
    </row>
    <row r="311" spans="1:14" ht="15">
      <c r="A311" s="52" t="s">
        <v>39</v>
      </c>
      <c r="B311" s="146">
        <v>2.8</v>
      </c>
      <c r="C311" s="25">
        <v>19</v>
      </c>
      <c r="D311" s="25">
        <v>1</v>
      </c>
      <c r="E311" s="25">
        <v>34</v>
      </c>
      <c r="F311" s="25">
        <v>54</v>
      </c>
      <c r="G311" s="25">
        <v>15</v>
      </c>
      <c r="H311" s="25">
        <v>9</v>
      </c>
      <c r="I311" s="26">
        <v>40</v>
      </c>
      <c r="J311" s="26">
        <v>49.5</v>
      </c>
      <c r="K311" s="25"/>
      <c r="L311" s="36"/>
      <c r="M311" s="21"/>
      <c r="N311" s="4"/>
    </row>
    <row r="312" spans="1:14" ht="15">
      <c r="A312" s="52" t="s">
        <v>12</v>
      </c>
      <c r="B312" s="146">
        <v>1.65</v>
      </c>
      <c r="C312" s="25">
        <v>64</v>
      </c>
      <c r="D312" s="25">
        <v>1</v>
      </c>
      <c r="E312" s="25">
        <v>23</v>
      </c>
      <c r="F312" s="25">
        <v>88</v>
      </c>
      <c r="G312" s="25">
        <v>0</v>
      </c>
      <c r="H312" s="25">
        <v>0</v>
      </c>
      <c r="I312" s="26">
        <v>0</v>
      </c>
      <c r="J312" s="26">
        <v>87.3</v>
      </c>
      <c r="K312" s="25"/>
      <c r="L312" s="36"/>
      <c r="M312" s="21"/>
      <c r="N312" s="4"/>
    </row>
    <row r="313" spans="1:14" ht="15">
      <c r="A313" s="52" t="s">
        <v>31</v>
      </c>
      <c r="B313" s="146">
        <v>1</v>
      </c>
      <c r="C313" s="25">
        <v>104</v>
      </c>
      <c r="D313" s="25">
        <v>9</v>
      </c>
      <c r="E313" s="25">
        <v>340</v>
      </c>
      <c r="F313" s="25">
        <v>453</v>
      </c>
      <c r="G313" s="25">
        <v>122</v>
      </c>
      <c r="H313" s="25">
        <v>114</v>
      </c>
      <c r="I313" s="26">
        <v>6.557377049180328</v>
      </c>
      <c r="J313" s="26">
        <v>443.29016393442623</v>
      </c>
      <c r="K313" s="25"/>
      <c r="L313" s="36"/>
      <c r="M313" s="21"/>
      <c r="N313" s="4"/>
    </row>
    <row r="314" spans="1:14" ht="15">
      <c r="A314" s="52" t="s">
        <v>118</v>
      </c>
      <c r="B314" s="146">
        <v>1.65</v>
      </c>
      <c r="C314" s="25">
        <v>110</v>
      </c>
      <c r="D314" s="25">
        <v>18</v>
      </c>
      <c r="E314" s="25">
        <v>581</v>
      </c>
      <c r="F314" s="25">
        <v>709</v>
      </c>
      <c r="G314" s="25">
        <v>71</v>
      </c>
      <c r="H314" s="25">
        <v>63</v>
      </c>
      <c r="I314" s="26">
        <v>11.267605633802818</v>
      </c>
      <c r="J314" s="26">
        <v>690.2028169014085</v>
      </c>
      <c r="K314" s="25"/>
      <c r="L314" s="36"/>
      <c r="M314" s="21"/>
      <c r="N314" s="4"/>
    </row>
    <row r="315" spans="1:14" ht="15">
      <c r="A315" s="52" t="s">
        <v>90</v>
      </c>
      <c r="B315" s="146">
        <v>1</v>
      </c>
      <c r="C315" s="25">
        <v>27</v>
      </c>
      <c r="D315" s="25">
        <v>2</v>
      </c>
      <c r="E315" s="25">
        <v>60</v>
      </c>
      <c r="F315" s="25">
        <v>89</v>
      </c>
      <c r="G315" s="25">
        <v>26</v>
      </c>
      <c r="H315" s="25">
        <v>21</v>
      </c>
      <c r="I315" s="26">
        <v>19.230769230769234</v>
      </c>
      <c r="J315" s="26">
        <v>85.00384615384615</v>
      </c>
      <c r="K315" s="25"/>
      <c r="L315" s="36"/>
      <c r="M315" s="21"/>
      <c r="N315" s="4"/>
    </row>
    <row r="316" spans="1:14" ht="15">
      <c r="A316" s="52" t="s">
        <v>101</v>
      </c>
      <c r="B316" s="146">
        <v>1</v>
      </c>
      <c r="C316" s="25">
        <v>41</v>
      </c>
      <c r="D316" s="25">
        <v>3</v>
      </c>
      <c r="E316" s="25">
        <v>216</v>
      </c>
      <c r="F316" s="25">
        <v>260</v>
      </c>
      <c r="G316" s="25">
        <v>45</v>
      </c>
      <c r="H316" s="25">
        <v>38</v>
      </c>
      <c r="I316" s="26">
        <v>15.555555555555555</v>
      </c>
      <c r="J316" s="26">
        <v>254.7111111111111</v>
      </c>
      <c r="K316" s="25"/>
      <c r="L316" s="36"/>
      <c r="M316" s="21"/>
      <c r="N316" s="4"/>
    </row>
    <row r="317" spans="1:14" ht="15">
      <c r="A317" s="52" t="s">
        <v>48</v>
      </c>
      <c r="B317" s="146">
        <v>1</v>
      </c>
      <c r="C317" s="25">
        <v>21</v>
      </c>
      <c r="D317" s="25">
        <v>3</v>
      </c>
      <c r="E317" s="25">
        <v>58</v>
      </c>
      <c r="F317" s="25">
        <v>82</v>
      </c>
      <c r="G317" s="25">
        <v>22</v>
      </c>
      <c r="H317" s="25">
        <v>22</v>
      </c>
      <c r="I317" s="26">
        <v>0</v>
      </c>
      <c r="J317" s="26">
        <v>79.9</v>
      </c>
      <c r="K317" s="25"/>
      <c r="L317" s="36"/>
      <c r="M317" s="21"/>
      <c r="N317" s="4"/>
    </row>
    <row r="318" spans="1:14" ht="15">
      <c r="A318" s="52" t="s">
        <v>77</v>
      </c>
      <c r="B318" s="146">
        <v>1.2</v>
      </c>
      <c r="C318" s="25">
        <v>13</v>
      </c>
      <c r="D318" s="25">
        <v>1</v>
      </c>
      <c r="E318" s="25">
        <v>56</v>
      </c>
      <c r="F318" s="25">
        <v>70</v>
      </c>
      <c r="G318" s="25">
        <v>23</v>
      </c>
      <c r="H318" s="25">
        <v>21</v>
      </c>
      <c r="I318" s="26">
        <v>8.695652173913043</v>
      </c>
      <c r="J318" s="26">
        <v>68.73478260869565</v>
      </c>
      <c r="K318" s="25"/>
      <c r="L318" s="36"/>
      <c r="M318" s="21"/>
      <c r="N318" s="4"/>
    </row>
    <row r="319" spans="1:14" ht="15">
      <c r="A319" s="52" t="s">
        <v>36</v>
      </c>
      <c r="B319" s="146">
        <v>1.2</v>
      </c>
      <c r="C319" s="25">
        <v>22</v>
      </c>
      <c r="D319" s="25">
        <v>1</v>
      </c>
      <c r="E319" s="25">
        <v>92</v>
      </c>
      <c r="F319" s="25">
        <v>115</v>
      </c>
      <c r="G319" s="25">
        <v>41</v>
      </c>
      <c r="H319" s="25">
        <v>36</v>
      </c>
      <c r="I319" s="26">
        <v>12.195121951219512</v>
      </c>
      <c r="J319" s="26">
        <v>112.95853658536585</v>
      </c>
      <c r="K319" s="25"/>
      <c r="L319" s="36"/>
      <c r="M319" s="21"/>
      <c r="N319" s="4"/>
    </row>
    <row r="320" spans="1:14" ht="15">
      <c r="A320" s="52" t="s">
        <v>131</v>
      </c>
      <c r="B320" s="146">
        <v>1.2</v>
      </c>
      <c r="C320" s="25">
        <v>301</v>
      </c>
      <c r="D320" s="25">
        <v>24</v>
      </c>
      <c r="E320" s="25">
        <v>886</v>
      </c>
      <c r="F320" s="25">
        <v>1211</v>
      </c>
      <c r="G320" s="25">
        <v>191</v>
      </c>
      <c r="H320" s="25">
        <v>165</v>
      </c>
      <c r="I320" s="26">
        <v>13.612565445026178</v>
      </c>
      <c r="J320" s="26">
        <v>1173.7130890052356</v>
      </c>
      <c r="K320" s="25"/>
      <c r="L320" s="36"/>
      <c r="M320" s="21"/>
      <c r="N320" s="4"/>
    </row>
    <row r="321" spans="1:14" ht="15">
      <c r="A321" s="52" t="s">
        <v>130</v>
      </c>
      <c r="B321" s="146">
        <v>1.2</v>
      </c>
      <c r="C321" s="25">
        <v>113</v>
      </c>
      <c r="D321" s="25">
        <v>21</v>
      </c>
      <c r="E321" s="25">
        <v>372</v>
      </c>
      <c r="F321" s="25">
        <v>506</v>
      </c>
      <c r="G321" s="25">
        <v>76</v>
      </c>
      <c r="H321" s="25">
        <v>67</v>
      </c>
      <c r="I321" s="26">
        <v>11.842105263157894</v>
      </c>
      <c r="J321" s="26">
        <v>484.6092105263158</v>
      </c>
      <c r="K321" s="25"/>
      <c r="L321" s="36"/>
      <c r="M321" s="21"/>
      <c r="N321" s="4"/>
    </row>
    <row r="322" spans="1:14" ht="15">
      <c r="A322" s="52" t="s">
        <v>135</v>
      </c>
      <c r="B322" s="146">
        <v>1.2</v>
      </c>
      <c r="C322" s="25">
        <v>61</v>
      </c>
      <c r="D322" s="25">
        <v>0</v>
      </c>
      <c r="E322" s="25">
        <v>150</v>
      </c>
      <c r="F322" s="25">
        <v>211</v>
      </c>
      <c r="G322" s="25">
        <v>55</v>
      </c>
      <c r="H322" s="25">
        <v>53</v>
      </c>
      <c r="I322" s="26">
        <v>3.6363636363636362</v>
      </c>
      <c r="J322" s="26">
        <v>209.89090909090908</v>
      </c>
      <c r="K322" s="25"/>
      <c r="L322" s="36"/>
      <c r="M322" s="21"/>
      <c r="N322" s="4"/>
    </row>
    <row r="323" spans="1:14" ht="15">
      <c r="A323" s="52" t="s">
        <v>107</v>
      </c>
      <c r="B323" s="146">
        <v>1.2</v>
      </c>
      <c r="C323" s="25">
        <v>90</v>
      </c>
      <c r="D323" s="25">
        <v>2</v>
      </c>
      <c r="E323" s="25">
        <v>160</v>
      </c>
      <c r="F323" s="25">
        <v>252</v>
      </c>
      <c r="G323" s="25">
        <v>92</v>
      </c>
      <c r="H323" s="25">
        <v>88</v>
      </c>
      <c r="I323" s="26">
        <v>4.3478260869565215</v>
      </c>
      <c r="J323" s="26">
        <v>248.64347826086956</v>
      </c>
      <c r="K323" s="25"/>
      <c r="L323" s="36"/>
      <c r="M323" s="21"/>
      <c r="N323" s="4"/>
    </row>
    <row r="324" spans="1:14" ht="15">
      <c r="A324" s="52" t="s">
        <v>104</v>
      </c>
      <c r="B324" s="146">
        <v>1.2</v>
      </c>
      <c r="C324" s="25">
        <v>115</v>
      </c>
      <c r="D324" s="25">
        <v>12</v>
      </c>
      <c r="E324" s="25">
        <v>410</v>
      </c>
      <c r="F324" s="25">
        <v>537</v>
      </c>
      <c r="G324" s="25">
        <v>98</v>
      </c>
      <c r="H324" s="25">
        <v>91</v>
      </c>
      <c r="I324" s="26">
        <v>7.142857142857142</v>
      </c>
      <c r="J324" s="26">
        <v>524.4928571428571</v>
      </c>
      <c r="K324" s="25"/>
      <c r="L324" s="36"/>
      <c r="M324" s="21"/>
      <c r="N324" s="4"/>
    </row>
    <row r="325" spans="1:14" ht="15">
      <c r="A325" s="52" t="s">
        <v>189</v>
      </c>
      <c r="B325" s="52"/>
      <c r="C325" s="25">
        <v>1101</v>
      </c>
      <c r="D325" s="25">
        <v>98</v>
      </c>
      <c r="E325" s="25">
        <v>3438</v>
      </c>
      <c r="F325" s="25">
        <v>4637</v>
      </c>
      <c r="G325" s="25">
        <v>877</v>
      </c>
      <c r="H325" s="25">
        <v>788</v>
      </c>
      <c r="I325" s="25"/>
      <c r="J325" s="26">
        <v>4512.950801321042</v>
      </c>
      <c r="K325" s="26">
        <v>4261.021072748894</v>
      </c>
      <c r="L325" s="36">
        <v>5.912426253494715</v>
      </c>
      <c r="M325" s="21"/>
      <c r="N325" s="4"/>
    </row>
    <row r="326" spans="1:14" ht="15.75">
      <c r="A326" s="28" t="s">
        <v>163</v>
      </c>
      <c r="B326" s="138"/>
      <c r="C326" s="37"/>
      <c r="D326" s="37"/>
      <c r="E326" s="37"/>
      <c r="F326" s="37"/>
      <c r="G326" s="37"/>
      <c r="H326" s="37"/>
      <c r="I326" s="38"/>
      <c r="J326" s="38"/>
      <c r="K326" s="29"/>
      <c r="L326" s="30"/>
      <c r="M326" s="1"/>
      <c r="N326" s="11"/>
    </row>
    <row r="327" spans="1:14" ht="15">
      <c r="A327" s="52" t="s">
        <v>12</v>
      </c>
      <c r="B327" s="146">
        <v>1.65</v>
      </c>
      <c r="C327" s="25">
        <v>232</v>
      </c>
      <c r="D327" s="25">
        <v>74</v>
      </c>
      <c r="E327" s="25">
        <v>1071</v>
      </c>
      <c r="F327" s="25">
        <v>1377</v>
      </c>
      <c r="G327" s="25">
        <v>141</v>
      </c>
      <c r="H327" s="25">
        <v>88</v>
      </c>
      <c r="I327" s="26">
        <v>37.5886524822695</v>
      </c>
      <c r="J327" s="26">
        <v>1081.5971631205673</v>
      </c>
      <c r="K327" s="25"/>
      <c r="L327" s="36"/>
      <c r="M327" s="21"/>
      <c r="N327" s="4"/>
    </row>
    <row r="328" spans="1:14" ht="15">
      <c r="A328" s="52" t="s">
        <v>30</v>
      </c>
      <c r="B328" s="146">
        <v>1</v>
      </c>
      <c r="C328" s="25">
        <v>0</v>
      </c>
      <c r="D328" s="25">
        <v>4</v>
      </c>
      <c r="E328" s="25">
        <v>17</v>
      </c>
      <c r="F328" s="25">
        <v>21</v>
      </c>
      <c r="G328" s="25">
        <v>0</v>
      </c>
      <c r="H328" s="25">
        <v>0</v>
      </c>
      <c r="I328" s="26">
        <v>0</v>
      </c>
      <c r="J328" s="26">
        <v>18.2</v>
      </c>
      <c r="K328" s="25"/>
      <c r="L328" s="36"/>
      <c r="M328" s="21"/>
      <c r="N328" s="4"/>
    </row>
    <row r="329" spans="1:14" ht="15">
      <c r="A329" s="52" t="s">
        <v>50</v>
      </c>
      <c r="B329" s="146">
        <v>1</v>
      </c>
      <c r="C329" s="25">
        <v>777</v>
      </c>
      <c r="D329" s="25">
        <v>152</v>
      </c>
      <c r="E329" s="25">
        <v>3756</v>
      </c>
      <c r="F329" s="25">
        <v>4685</v>
      </c>
      <c r="G329" s="25">
        <v>601</v>
      </c>
      <c r="H329" s="25">
        <v>444</v>
      </c>
      <c r="I329" s="26">
        <v>26.12312811980033</v>
      </c>
      <c r="J329" s="26">
        <v>4206.1116472545755</v>
      </c>
      <c r="K329" s="25"/>
      <c r="L329" s="36"/>
      <c r="M329" s="21"/>
      <c r="N329" s="4"/>
    </row>
    <row r="330" spans="1:14" ht="15">
      <c r="A330" s="52" t="s">
        <v>70</v>
      </c>
      <c r="B330" s="146">
        <v>1</v>
      </c>
      <c r="C330" s="25">
        <v>74</v>
      </c>
      <c r="D330" s="25">
        <v>31</v>
      </c>
      <c r="E330" s="25">
        <v>341</v>
      </c>
      <c r="F330" s="25">
        <v>446</v>
      </c>
      <c r="G330" s="25">
        <v>61</v>
      </c>
      <c r="H330" s="25">
        <v>34</v>
      </c>
      <c r="I330" s="26">
        <v>44.26229508196721</v>
      </c>
      <c r="J330" s="26">
        <v>407.9229508196721</v>
      </c>
      <c r="K330" s="25"/>
      <c r="L330" s="36"/>
      <c r="M330" s="21"/>
      <c r="N330" s="4"/>
    </row>
    <row r="331" spans="1:14" ht="15">
      <c r="A331" s="52" t="s">
        <v>31</v>
      </c>
      <c r="B331" s="146">
        <v>1</v>
      </c>
      <c r="C331" s="25">
        <v>542</v>
      </c>
      <c r="D331" s="25">
        <v>201</v>
      </c>
      <c r="E331" s="25">
        <v>3217</v>
      </c>
      <c r="F331" s="25">
        <v>3960</v>
      </c>
      <c r="G331" s="25">
        <v>423</v>
      </c>
      <c r="H331" s="25">
        <v>354</v>
      </c>
      <c r="I331" s="26">
        <v>16.312056737588655</v>
      </c>
      <c r="J331" s="26">
        <v>3666.0943262411347</v>
      </c>
      <c r="K331" s="25"/>
      <c r="L331" s="36"/>
      <c r="M331" s="21"/>
      <c r="N331" s="4"/>
    </row>
    <row r="332" spans="1:14" ht="15">
      <c r="A332" s="52" t="s">
        <v>81</v>
      </c>
      <c r="B332" s="146">
        <v>1</v>
      </c>
      <c r="C332" s="25">
        <v>509</v>
      </c>
      <c r="D332" s="25">
        <v>132</v>
      </c>
      <c r="E332" s="25">
        <v>2718</v>
      </c>
      <c r="F332" s="25">
        <v>3359</v>
      </c>
      <c r="G332" s="25">
        <v>417</v>
      </c>
      <c r="H332" s="25">
        <v>362</v>
      </c>
      <c r="I332" s="26">
        <v>13.189448441247004</v>
      </c>
      <c r="J332" s="26">
        <v>3113.0328537170262</v>
      </c>
      <c r="K332" s="25"/>
      <c r="L332" s="36"/>
      <c r="M332" s="21"/>
      <c r="N332" s="4"/>
    </row>
    <row r="333" spans="1:14" ht="15">
      <c r="A333" s="52" t="s">
        <v>90</v>
      </c>
      <c r="B333" s="146">
        <v>1</v>
      </c>
      <c r="C333" s="25">
        <v>0</v>
      </c>
      <c r="D333" s="25">
        <v>4</v>
      </c>
      <c r="E333" s="25">
        <v>20</v>
      </c>
      <c r="F333" s="25">
        <v>24</v>
      </c>
      <c r="G333" s="25">
        <v>0</v>
      </c>
      <c r="H333" s="25">
        <v>0</v>
      </c>
      <c r="I333" s="26">
        <v>0</v>
      </c>
      <c r="J333" s="26">
        <v>21.2</v>
      </c>
      <c r="K333" s="25"/>
      <c r="L333" s="36"/>
      <c r="M333" s="21"/>
      <c r="N333" s="4"/>
    </row>
    <row r="334" spans="1:14" ht="15">
      <c r="A334" s="52" t="s">
        <v>189</v>
      </c>
      <c r="B334" s="52"/>
      <c r="C334" s="25">
        <v>2134</v>
      </c>
      <c r="D334" s="25">
        <v>598</v>
      </c>
      <c r="E334" s="25">
        <v>11140</v>
      </c>
      <c r="F334" s="25">
        <v>13872</v>
      </c>
      <c r="G334" s="25">
        <v>1643</v>
      </c>
      <c r="H334" s="25">
        <v>1282</v>
      </c>
      <c r="I334" s="25"/>
      <c r="J334" s="26">
        <v>12514.158941152977</v>
      </c>
      <c r="K334" s="26">
        <v>13285.403015820122</v>
      </c>
      <c r="L334" s="36">
        <v>-5.805198937124873</v>
      </c>
      <c r="M334" s="21"/>
      <c r="N334" s="4"/>
    </row>
    <row r="335" spans="1:14" ht="15.75">
      <c r="A335" s="28" t="s">
        <v>9</v>
      </c>
      <c r="B335" s="50"/>
      <c r="C335" s="37"/>
      <c r="D335" s="37"/>
      <c r="E335" s="37"/>
      <c r="F335" s="37"/>
      <c r="G335" s="37"/>
      <c r="H335" s="37"/>
      <c r="I335" s="38"/>
      <c r="J335" s="38"/>
      <c r="K335" s="29"/>
      <c r="L335" s="30"/>
      <c r="M335" s="1"/>
      <c r="N335" s="11"/>
    </row>
    <row r="336" spans="1:14" ht="15">
      <c r="A336" s="52" t="s">
        <v>117</v>
      </c>
      <c r="B336" s="146">
        <v>1.65</v>
      </c>
      <c r="C336" s="25">
        <v>1060</v>
      </c>
      <c r="D336" s="25">
        <v>108</v>
      </c>
      <c r="E336" s="25">
        <v>3325</v>
      </c>
      <c r="F336" s="25">
        <v>4493</v>
      </c>
      <c r="G336" s="25">
        <v>611</v>
      </c>
      <c r="H336" s="25">
        <v>400</v>
      </c>
      <c r="I336" s="26">
        <v>34.53355155482815</v>
      </c>
      <c r="J336" s="26">
        <v>4234.372176759411</v>
      </c>
      <c r="K336" s="25"/>
      <c r="L336" s="36"/>
      <c r="M336" s="21"/>
      <c r="N336" s="4"/>
    </row>
    <row r="337" spans="1:14" ht="15">
      <c r="A337" s="52" t="s">
        <v>114</v>
      </c>
      <c r="B337" s="146">
        <v>1.65</v>
      </c>
      <c r="C337" s="25">
        <v>24</v>
      </c>
      <c r="D337" s="25">
        <v>23</v>
      </c>
      <c r="E337" s="25">
        <v>131</v>
      </c>
      <c r="F337" s="25">
        <v>178</v>
      </c>
      <c r="G337" s="25">
        <v>0</v>
      </c>
      <c r="H337" s="25">
        <v>0</v>
      </c>
      <c r="I337" s="26">
        <v>0</v>
      </c>
      <c r="J337" s="26">
        <v>63.9</v>
      </c>
      <c r="K337" s="25"/>
      <c r="L337" s="36"/>
      <c r="M337" s="21"/>
      <c r="N337" s="4"/>
    </row>
    <row r="338" spans="1:14" ht="15">
      <c r="A338" s="52" t="s">
        <v>33</v>
      </c>
      <c r="B338" s="146">
        <v>1.65</v>
      </c>
      <c r="C338" s="25">
        <v>1177</v>
      </c>
      <c r="D338" s="25">
        <v>107</v>
      </c>
      <c r="E338" s="25">
        <v>4298</v>
      </c>
      <c r="F338" s="25">
        <v>5582</v>
      </c>
      <c r="G338" s="25">
        <v>853</v>
      </c>
      <c r="H338" s="25">
        <v>504</v>
      </c>
      <c r="I338" s="26">
        <v>40.91441969519343</v>
      </c>
      <c r="J338" s="26">
        <v>5192.318640093787</v>
      </c>
      <c r="K338" s="25"/>
      <c r="L338" s="36"/>
      <c r="M338" s="21"/>
      <c r="N338" s="4"/>
    </row>
    <row r="339" spans="1:14" ht="15">
      <c r="A339" s="52" t="s">
        <v>16</v>
      </c>
      <c r="B339" s="146">
        <v>2.25</v>
      </c>
      <c r="C339" s="25">
        <v>135</v>
      </c>
      <c r="D339" s="25">
        <v>95</v>
      </c>
      <c r="E339" s="25">
        <v>1005</v>
      </c>
      <c r="F339" s="25">
        <v>1235</v>
      </c>
      <c r="G339" s="25">
        <v>114</v>
      </c>
      <c r="H339" s="25">
        <v>111</v>
      </c>
      <c r="I339" s="26">
        <v>2.631578947368421</v>
      </c>
      <c r="J339" s="26">
        <v>1166.7236842105262</v>
      </c>
      <c r="K339" s="25"/>
      <c r="L339" s="36"/>
      <c r="M339" s="21"/>
      <c r="N339" s="4"/>
    </row>
    <row r="340" spans="1:14" ht="15">
      <c r="A340" s="52" t="s">
        <v>109</v>
      </c>
      <c r="B340" s="146">
        <v>1.65</v>
      </c>
      <c r="C340" s="25">
        <v>895</v>
      </c>
      <c r="D340" s="25">
        <v>66</v>
      </c>
      <c r="E340" s="25">
        <v>3571</v>
      </c>
      <c r="F340" s="25">
        <v>4532</v>
      </c>
      <c r="G340" s="25">
        <v>460</v>
      </c>
      <c r="H340" s="25">
        <v>331</v>
      </c>
      <c r="I340" s="26">
        <v>28.043478260869563</v>
      </c>
      <c r="J340" s="26">
        <v>4360.305434782608</v>
      </c>
      <c r="K340" s="25"/>
      <c r="L340" s="36"/>
      <c r="M340" s="21"/>
      <c r="N340" s="4"/>
    </row>
    <row r="341" spans="1:14" ht="15">
      <c r="A341" s="52" t="s">
        <v>92</v>
      </c>
      <c r="B341" s="146">
        <v>1.65</v>
      </c>
      <c r="C341" s="25">
        <v>108</v>
      </c>
      <c r="D341" s="25">
        <v>6</v>
      </c>
      <c r="E341" s="25">
        <v>501</v>
      </c>
      <c r="F341" s="25">
        <v>615</v>
      </c>
      <c r="G341" s="25">
        <v>66</v>
      </c>
      <c r="H341" s="25">
        <v>64</v>
      </c>
      <c r="I341" s="26">
        <v>3.0303030303030303</v>
      </c>
      <c r="J341" s="26">
        <v>609.1636363636363</v>
      </c>
      <c r="K341" s="25"/>
      <c r="L341" s="36"/>
      <c r="M341" s="21"/>
      <c r="N341" s="4"/>
    </row>
    <row r="342" spans="1:14" ht="15">
      <c r="A342" s="52" t="s">
        <v>44</v>
      </c>
      <c r="B342" s="146">
        <v>1.65</v>
      </c>
      <c r="C342" s="25">
        <v>78</v>
      </c>
      <c r="D342" s="25">
        <v>12</v>
      </c>
      <c r="E342" s="25">
        <v>441</v>
      </c>
      <c r="F342" s="25">
        <v>531</v>
      </c>
      <c r="G342" s="25">
        <v>48</v>
      </c>
      <c r="H342" s="25">
        <v>41</v>
      </c>
      <c r="I342" s="26">
        <v>14.583333333333334</v>
      </c>
      <c r="J342" s="26">
        <v>516.9125</v>
      </c>
      <c r="K342" s="25"/>
      <c r="L342" s="36"/>
      <c r="M342" s="21"/>
      <c r="N342" s="4"/>
    </row>
    <row r="343" spans="1:14" ht="15">
      <c r="A343" s="52" t="s">
        <v>110</v>
      </c>
      <c r="B343" s="146">
        <v>1.65</v>
      </c>
      <c r="C343" s="25">
        <v>0</v>
      </c>
      <c r="D343" s="25">
        <v>0</v>
      </c>
      <c r="E343" s="25">
        <v>14</v>
      </c>
      <c r="F343" s="25">
        <v>14</v>
      </c>
      <c r="G343" s="25">
        <v>0</v>
      </c>
      <c r="H343" s="25">
        <v>0</v>
      </c>
      <c r="I343" s="26">
        <v>0</v>
      </c>
      <c r="J343" s="26">
        <v>14</v>
      </c>
      <c r="K343" s="25"/>
      <c r="L343" s="36"/>
      <c r="M343" s="21"/>
      <c r="N343" s="4"/>
    </row>
    <row r="344" spans="1:14" ht="15">
      <c r="A344" s="52" t="s">
        <v>24</v>
      </c>
      <c r="B344" s="146">
        <v>1.65</v>
      </c>
      <c r="C344" s="25">
        <v>148</v>
      </c>
      <c r="D344" s="25">
        <v>1</v>
      </c>
      <c r="E344" s="25">
        <v>1094</v>
      </c>
      <c r="F344" s="25">
        <v>1243</v>
      </c>
      <c r="G344" s="25">
        <v>110</v>
      </c>
      <c r="H344" s="25">
        <v>89</v>
      </c>
      <c r="I344" s="26">
        <v>19.090909090909093</v>
      </c>
      <c r="J344" s="26">
        <v>1228.1727272727273</v>
      </c>
      <c r="K344" s="25"/>
      <c r="L344" s="36"/>
      <c r="M344" s="21"/>
      <c r="N344" s="4"/>
    </row>
    <row r="345" spans="1:14" ht="15">
      <c r="A345" s="52" t="s">
        <v>25</v>
      </c>
      <c r="B345" s="146">
        <v>1.65</v>
      </c>
      <c r="C345" s="25">
        <v>56</v>
      </c>
      <c r="D345" s="25">
        <v>0</v>
      </c>
      <c r="E345" s="25">
        <v>82</v>
      </c>
      <c r="F345" s="25">
        <v>138</v>
      </c>
      <c r="G345" s="25">
        <v>21</v>
      </c>
      <c r="H345" s="25">
        <v>16</v>
      </c>
      <c r="I345" s="26">
        <v>23.809523809523807</v>
      </c>
      <c r="J345" s="26">
        <v>131.33333333333331</v>
      </c>
      <c r="K345" s="25"/>
      <c r="L345" s="36"/>
      <c r="M345" s="21"/>
      <c r="N345" s="4"/>
    </row>
    <row r="346" spans="1:14" ht="15">
      <c r="A346" s="52" t="s">
        <v>120</v>
      </c>
      <c r="B346" s="146">
        <v>2.25</v>
      </c>
      <c r="C346" s="25">
        <v>0</v>
      </c>
      <c r="D346" s="25">
        <v>3</v>
      </c>
      <c r="E346" s="25">
        <v>54</v>
      </c>
      <c r="F346" s="25">
        <v>57</v>
      </c>
      <c r="G346" s="25">
        <v>0</v>
      </c>
      <c r="H346" s="25">
        <v>0</v>
      </c>
      <c r="I346" s="26">
        <v>0</v>
      </c>
      <c r="J346" s="26">
        <v>54.9</v>
      </c>
      <c r="K346" s="25"/>
      <c r="L346" s="36"/>
      <c r="M346" s="21"/>
      <c r="N346" s="4"/>
    </row>
    <row r="347" spans="1:14" ht="15">
      <c r="A347" s="52" t="s">
        <v>65</v>
      </c>
      <c r="B347" s="146">
        <v>1.65</v>
      </c>
      <c r="C347" s="25">
        <v>0</v>
      </c>
      <c r="D347" s="25">
        <v>5</v>
      </c>
      <c r="E347" s="25">
        <v>34</v>
      </c>
      <c r="F347" s="25">
        <v>39</v>
      </c>
      <c r="G347" s="25">
        <v>0</v>
      </c>
      <c r="H347" s="25">
        <v>0</v>
      </c>
      <c r="I347" s="26">
        <v>0</v>
      </c>
      <c r="J347" s="26">
        <v>35.5</v>
      </c>
      <c r="K347" s="25"/>
      <c r="L347" s="36"/>
      <c r="M347" s="21"/>
      <c r="N347" s="4"/>
    </row>
    <row r="348" spans="1:14" ht="15">
      <c r="A348" s="52" t="s">
        <v>8</v>
      </c>
      <c r="B348" s="146">
        <v>2.8</v>
      </c>
      <c r="C348" s="25">
        <v>272</v>
      </c>
      <c r="D348" s="25">
        <v>60</v>
      </c>
      <c r="E348" s="25">
        <v>833</v>
      </c>
      <c r="F348" s="25">
        <v>1165</v>
      </c>
      <c r="G348" s="25">
        <v>149</v>
      </c>
      <c r="H348" s="25">
        <v>75</v>
      </c>
      <c r="I348" s="26">
        <v>49.664429530201346</v>
      </c>
      <c r="J348" s="26">
        <v>1055.4563758389263</v>
      </c>
      <c r="K348" s="25"/>
      <c r="L348" s="36"/>
      <c r="M348" s="21"/>
      <c r="N348" s="4"/>
    </row>
    <row r="349" spans="1:14" ht="15">
      <c r="A349" s="52" t="s">
        <v>104</v>
      </c>
      <c r="B349" s="146">
        <v>1.2</v>
      </c>
      <c r="C349" s="25">
        <v>0</v>
      </c>
      <c r="D349" s="25">
        <v>2</v>
      </c>
      <c r="E349" s="25">
        <v>350</v>
      </c>
      <c r="F349" s="25">
        <v>352</v>
      </c>
      <c r="G349" s="25">
        <v>0</v>
      </c>
      <c r="H349" s="25">
        <v>0</v>
      </c>
      <c r="I349" s="26">
        <v>0</v>
      </c>
      <c r="J349" s="26">
        <v>350.6</v>
      </c>
      <c r="K349" s="25"/>
      <c r="L349" s="36"/>
      <c r="M349" s="21"/>
      <c r="N349" s="4"/>
    </row>
    <row r="350" spans="1:14" ht="15">
      <c r="A350" s="52" t="s">
        <v>189</v>
      </c>
      <c r="B350" s="52"/>
      <c r="C350" s="25">
        <v>3953</v>
      </c>
      <c r="D350" s="25">
        <v>488</v>
      </c>
      <c r="E350" s="25">
        <v>15733</v>
      </c>
      <c r="F350" s="25">
        <v>20174</v>
      </c>
      <c r="G350" s="25">
        <v>2432</v>
      </c>
      <c r="H350" s="25">
        <v>1631</v>
      </c>
      <c r="I350" s="25"/>
      <c r="J350" s="26">
        <v>19013.658508654953</v>
      </c>
      <c r="K350" s="26">
        <v>18841.26764300745</v>
      </c>
      <c r="L350" s="36">
        <v>0.9149642630944875</v>
      </c>
      <c r="M350" s="21"/>
      <c r="N350" s="4"/>
    </row>
    <row r="351" spans="1:14" ht="15.75">
      <c r="A351" s="28" t="s">
        <v>164</v>
      </c>
      <c r="B351" s="50"/>
      <c r="C351" s="37"/>
      <c r="D351" s="37"/>
      <c r="E351" s="37"/>
      <c r="F351" s="37"/>
      <c r="G351" s="37"/>
      <c r="H351" s="37"/>
      <c r="I351" s="38"/>
      <c r="J351" s="38"/>
      <c r="K351" s="29"/>
      <c r="L351" s="30"/>
      <c r="M351" s="1"/>
      <c r="N351" s="11"/>
    </row>
    <row r="352" spans="1:14" ht="15">
      <c r="A352" s="52" t="s">
        <v>41</v>
      </c>
      <c r="B352" s="146">
        <v>2.8</v>
      </c>
      <c r="C352" s="25">
        <v>0</v>
      </c>
      <c r="D352" s="25">
        <v>0</v>
      </c>
      <c r="E352" s="25">
        <v>16</v>
      </c>
      <c r="F352" s="25">
        <v>16</v>
      </c>
      <c r="G352" s="25">
        <v>0</v>
      </c>
      <c r="H352" s="25">
        <v>0</v>
      </c>
      <c r="I352" s="26">
        <v>0</v>
      </c>
      <c r="J352" s="26">
        <v>16</v>
      </c>
      <c r="K352" s="25"/>
      <c r="L352" s="36"/>
      <c r="M352" s="21"/>
      <c r="N352" s="4"/>
    </row>
    <row r="353" spans="1:14" ht="15">
      <c r="A353" s="52" t="s">
        <v>74</v>
      </c>
      <c r="B353" s="146">
        <v>2.8</v>
      </c>
      <c r="C353" s="25">
        <v>0</v>
      </c>
      <c r="D353" s="25">
        <v>0</v>
      </c>
      <c r="E353" s="25">
        <v>21</v>
      </c>
      <c r="F353" s="25">
        <v>21</v>
      </c>
      <c r="G353" s="25">
        <v>0</v>
      </c>
      <c r="H353" s="25">
        <v>0</v>
      </c>
      <c r="I353" s="26">
        <v>0</v>
      </c>
      <c r="J353" s="26">
        <v>21</v>
      </c>
      <c r="K353" s="25"/>
      <c r="L353" s="36"/>
      <c r="M353" s="21"/>
      <c r="N353" s="4"/>
    </row>
    <row r="354" spans="1:14" ht="15">
      <c r="A354" s="52" t="s">
        <v>117</v>
      </c>
      <c r="B354" s="146">
        <v>1.65</v>
      </c>
      <c r="C354" s="25">
        <v>692</v>
      </c>
      <c r="D354" s="25">
        <v>11</v>
      </c>
      <c r="E354" s="25">
        <v>2308</v>
      </c>
      <c r="F354" s="25">
        <v>3011</v>
      </c>
      <c r="G354" s="25">
        <v>325</v>
      </c>
      <c r="H354" s="25">
        <v>191</v>
      </c>
      <c r="I354" s="26">
        <v>41.23076923076923</v>
      </c>
      <c r="J354" s="26">
        <v>2860.6415384615384</v>
      </c>
      <c r="K354" s="25"/>
      <c r="L354" s="36"/>
      <c r="M354" s="21"/>
      <c r="N354" s="4"/>
    </row>
    <row r="355" spans="1:14" ht="15">
      <c r="A355" s="52" t="s">
        <v>112</v>
      </c>
      <c r="B355" s="146">
        <v>1.65</v>
      </c>
      <c r="C355" s="25">
        <v>0</v>
      </c>
      <c r="D355" s="25">
        <v>0</v>
      </c>
      <c r="E355" s="25">
        <v>188</v>
      </c>
      <c r="F355" s="25">
        <v>188</v>
      </c>
      <c r="G355" s="25">
        <v>0</v>
      </c>
      <c r="H355" s="25">
        <v>0</v>
      </c>
      <c r="I355" s="26">
        <v>0</v>
      </c>
      <c r="J355" s="26">
        <v>188</v>
      </c>
      <c r="K355" s="25"/>
      <c r="L355" s="36"/>
      <c r="M355" s="21"/>
      <c r="N355" s="4"/>
    </row>
    <row r="356" spans="1:14" ht="15">
      <c r="A356" s="52" t="s">
        <v>113</v>
      </c>
      <c r="B356" s="146">
        <v>1.65</v>
      </c>
      <c r="C356" s="25">
        <v>0</v>
      </c>
      <c r="D356" s="25">
        <v>0</v>
      </c>
      <c r="E356" s="25">
        <v>97</v>
      </c>
      <c r="F356" s="25">
        <v>97</v>
      </c>
      <c r="G356" s="25">
        <v>0</v>
      </c>
      <c r="H356" s="25">
        <v>0</v>
      </c>
      <c r="I356" s="26">
        <v>0</v>
      </c>
      <c r="J356" s="26">
        <v>97</v>
      </c>
      <c r="K356" s="25"/>
      <c r="L356" s="36"/>
      <c r="M356" s="21"/>
      <c r="N356" s="4"/>
    </row>
    <row r="357" spans="1:14" ht="15">
      <c r="A357" s="52" t="s">
        <v>114</v>
      </c>
      <c r="B357" s="146">
        <v>1.65</v>
      </c>
      <c r="C357" s="25">
        <v>265</v>
      </c>
      <c r="D357" s="25">
        <v>25</v>
      </c>
      <c r="E357" s="25">
        <v>452</v>
      </c>
      <c r="F357" s="25">
        <v>742</v>
      </c>
      <c r="G357" s="25">
        <v>191</v>
      </c>
      <c r="H357" s="25">
        <v>87</v>
      </c>
      <c r="I357" s="26">
        <v>54.45026178010471</v>
      </c>
      <c r="J357" s="26">
        <v>547.3534031413612</v>
      </c>
      <c r="K357" s="25"/>
      <c r="L357" s="36"/>
      <c r="M357" s="21"/>
      <c r="N357" s="4"/>
    </row>
    <row r="358" spans="1:14" ht="15">
      <c r="A358" s="52" t="s">
        <v>33</v>
      </c>
      <c r="B358" s="146">
        <v>1.65</v>
      </c>
      <c r="C358" s="25">
        <v>993</v>
      </c>
      <c r="D358" s="25">
        <v>15</v>
      </c>
      <c r="E358" s="25">
        <v>2317</v>
      </c>
      <c r="F358" s="25">
        <v>3325</v>
      </c>
      <c r="G358" s="25">
        <v>400</v>
      </c>
      <c r="H358" s="25">
        <v>277</v>
      </c>
      <c r="I358" s="26">
        <v>30.75</v>
      </c>
      <c r="J358" s="26">
        <v>3161.82625</v>
      </c>
      <c r="K358" s="25"/>
      <c r="L358" s="36"/>
      <c r="M358" s="21"/>
      <c r="N358" s="4"/>
    </row>
    <row r="359" spans="1:14" ht="15">
      <c r="A359" s="52" t="s">
        <v>56</v>
      </c>
      <c r="B359" s="146">
        <v>2.8</v>
      </c>
      <c r="C359" s="25">
        <v>23</v>
      </c>
      <c r="D359" s="25">
        <v>0</v>
      </c>
      <c r="E359" s="25">
        <v>25</v>
      </c>
      <c r="F359" s="25">
        <v>48</v>
      </c>
      <c r="G359" s="25">
        <v>16</v>
      </c>
      <c r="H359" s="25">
        <v>4</v>
      </c>
      <c r="I359" s="26">
        <v>75</v>
      </c>
      <c r="J359" s="26">
        <v>39.375</v>
      </c>
      <c r="K359" s="25"/>
      <c r="L359" s="36"/>
      <c r="M359" s="21"/>
      <c r="N359" s="4"/>
    </row>
    <row r="360" spans="1:14" ht="15">
      <c r="A360" s="52" t="s">
        <v>59</v>
      </c>
      <c r="B360" s="146">
        <v>2.8</v>
      </c>
      <c r="C360" s="25">
        <v>0</v>
      </c>
      <c r="D360" s="25">
        <v>2</v>
      </c>
      <c r="E360" s="25">
        <v>122</v>
      </c>
      <c r="F360" s="25">
        <v>124</v>
      </c>
      <c r="G360" s="25">
        <v>0</v>
      </c>
      <c r="H360" s="25">
        <v>0</v>
      </c>
      <c r="I360" s="26">
        <v>0</v>
      </c>
      <c r="J360" s="26">
        <v>122.6</v>
      </c>
      <c r="K360" s="25"/>
      <c r="L360" s="36"/>
      <c r="M360" s="21"/>
      <c r="N360" s="4"/>
    </row>
    <row r="361" spans="1:14" ht="15">
      <c r="A361" s="52" t="s">
        <v>108</v>
      </c>
      <c r="B361" s="146">
        <v>2.8</v>
      </c>
      <c r="C361" s="25">
        <v>0</v>
      </c>
      <c r="D361" s="25">
        <v>0</v>
      </c>
      <c r="E361" s="25">
        <v>66</v>
      </c>
      <c r="F361" s="25">
        <v>66</v>
      </c>
      <c r="G361" s="25">
        <v>0</v>
      </c>
      <c r="H361" s="25">
        <v>0</v>
      </c>
      <c r="I361" s="26">
        <v>0</v>
      </c>
      <c r="J361" s="26">
        <v>66</v>
      </c>
      <c r="K361" s="25"/>
      <c r="L361" s="36"/>
      <c r="M361" s="21"/>
      <c r="N361" s="4"/>
    </row>
    <row r="362" spans="1:14" ht="15">
      <c r="A362" s="52" t="s">
        <v>58</v>
      </c>
      <c r="B362" s="146">
        <v>2.8</v>
      </c>
      <c r="C362" s="25">
        <v>177</v>
      </c>
      <c r="D362" s="25">
        <v>0</v>
      </c>
      <c r="E362" s="25">
        <v>227</v>
      </c>
      <c r="F362" s="25">
        <v>404</v>
      </c>
      <c r="G362" s="25">
        <v>129</v>
      </c>
      <c r="H362" s="25">
        <v>48</v>
      </c>
      <c r="I362" s="26">
        <v>62.7906976744186</v>
      </c>
      <c r="J362" s="26">
        <v>348.43023255813955</v>
      </c>
      <c r="K362" s="25"/>
      <c r="L362" s="36"/>
      <c r="M362" s="21"/>
      <c r="N362" s="4"/>
    </row>
    <row r="363" spans="1:14" ht="15">
      <c r="A363" s="52" t="s">
        <v>61</v>
      </c>
      <c r="B363" s="146">
        <v>2.8</v>
      </c>
      <c r="C363" s="25">
        <v>0</v>
      </c>
      <c r="D363" s="25">
        <v>2</v>
      </c>
      <c r="E363" s="25">
        <v>100</v>
      </c>
      <c r="F363" s="25">
        <v>102</v>
      </c>
      <c r="G363" s="25">
        <v>0</v>
      </c>
      <c r="H363" s="25">
        <v>0</v>
      </c>
      <c r="I363" s="26">
        <v>0</v>
      </c>
      <c r="J363" s="26">
        <v>100.6</v>
      </c>
      <c r="K363" s="25"/>
      <c r="L363" s="36"/>
      <c r="M363" s="21"/>
      <c r="N363" s="4"/>
    </row>
    <row r="364" spans="1:14" ht="15">
      <c r="A364" s="52" t="s">
        <v>16</v>
      </c>
      <c r="B364" s="146">
        <v>2.25</v>
      </c>
      <c r="C364" s="25">
        <v>62</v>
      </c>
      <c r="D364" s="25">
        <v>6</v>
      </c>
      <c r="E364" s="25">
        <v>468</v>
      </c>
      <c r="F364" s="25">
        <v>536</v>
      </c>
      <c r="G364" s="25">
        <v>48</v>
      </c>
      <c r="H364" s="25">
        <v>45</v>
      </c>
      <c r="I364" s="26">
        <v>6.25</v>
      </c>
      <c r="J364" s="26">
        <v>529.8625</v>
      </c>
      <c r="K364" s="25"/>
      <c r="L364" s="36"/>
      <c r="M364" s="21"/>
      <c r="N364" s="4"/>
    </row>
    <row r="365" spans="1:14" ht="15">
      <c r="A365" s="52" t="s">
        <v>109</v>
      </c>
      <c r="B365" s="146">
        <v>1.65</v>
      </c>
      <c r="C365" s="25">
        <v>766</v>
      </c>
      <c r="D365" s="25">
        <v>129</v>
      </c>
      <c r="E365" s="25">
        <v>3061</v>
      </c>
      <c r="F365" s="25">
        <v>3956</v>
      </c>
      <c r="G365" s="25">
        <v>657</v>
      </c>
      <c r="H365" s="25">
        <v>528</v>
      </c>
      <c r="I365" s="26">
        <v>19.63470319634703</v>
      </c>
      <c r="J365" s="26">
        <v>3790.499086757991</v>
      </c>
      <c r="K365" s="25"/>
      <c r="L365" s="36"/>
      <c r="M365" s="21"/>
      <c r="N365" s="4"/>
    </row>
    <row r="366" spans="1:14" ht="15">
      <c r="A366" s="52" t="s">
        <v>44</v>
      </c>
      <c r="B366" s="146">
        <v>1.65</v>
      </c>
      <c r="C366" s="25">
        <v>70</v>
      </c>
      <c r="D366" s="25">
        <v>6</v>
      </c>
      <c r="E366" s="25">
        <v>198</v>
      </c>
      <c r="F366" s="25">
        <v>274</v>
      </c>
      <c r="G366" s="25">
        <v>51</v>
      </c>
      <c r="H366" s="25">
        <v>42</v>
      </c>
      <c r="I366" s="26">
        <v>17.647058823529413</v>
      </c>
      <c r="J366" s="26">
        <v>263.6235294117647</v>
      </c>
      <c r="K366" s="25"/>
      <c r="L366" s="36"/>
      <c r="M366" s="21"/>
      <c r="N366" s="4"/>
    </row>
    <row r="367" spans="1:14" ht="15">
      <c r="A367" s="52" t="s">
        <v>15</v>
      </c>
      <c r="B367" s="146">
        <v>1.65</v>
      </c>
      <c r="C367" s="25">
        <v>0</v>
      </c>
      <c r="D367" s="25">
        <v>0</v>
      </c>
      <c r="E367" s="25">
        <v>90</v>
      </c>
      <c r="F367" s="25">
        <v>90</v>
      </c>
      <c r="G367" s="25">
        <v>0</v>
      </c>
      <c r="H367" s="25">
        <v>0</v>
      </c>
      <c r="I367" s="26">
        <v>0</v>
      </c>
      <c r="J367" s="26">
        <v>90</v>
      </c>
      <c r="K367" s="25"/>
      <c r="L367" s="36"/>
      <c r="M367" s="21"/>
      <c r="N367" s="4"/>
    </row>
    <row r="368" spans="1:14" ht="15">
      <c r="A368" s="52" t="s">
        <v>71</v>
      </c>
      <c r="B368" s="146">
        <v>1.65</v>
      </c>
      <c r="C368" s="25">
        <v>0</v>
      </c>
      <c r="D368" s="25">
        <v>0</v>
      </c>
      <c r="E368" s="25">
        <v>43</v>
      </c>
      <c r="F368" s="25">
        <v>43</v>
      </c>
      <c r="G368" s="25">
        <v>0</v>
      </c>
      <c r="H368" s="25">
        <v>0</v>
      </c>
      <c r="I368" s="26">
        <v>0</v>
      </c>
      <c r="J368" s="26">
        <v>43</v>
      </c>
      <c r="K368" s="25"/>
      <c r="L368" s="36"/>
      <c r="M368" s="21"/>
      <c r="N368" s="4"/>
    </row>
    <row r="369" spans="1:14" ht="15">
      <c r="A369" s="52" t="s">
        <v>40</v>
      </c>
      <c r="B369" s="146">
        <v>1.65</v>
      </c>
      <c r="C369" s="25">
        <v>0</v>
      </c>
      <c r="D369" s="25">
        <v>0</v>
      </c>
      <c r="E369" s="25">
        <v>71</v>
      </c>
      <c r="F369" s="25">
        <v>71</v>
      </c>
      <c r="G369" s="25">
        <v>0</v>
      </c>
      <c r="H369" s="25">
        <v>0</v>
      </c>
      <c r="I369" s="26">
        <v>0</v>
      </c>
      <c r="J369" s="26">
        <v>71</v>
      </c>
      <c r="K369" s="25"/>
      <c r="L369" s="36"/>
      <c r="M369" s="21"/>
      <c r="N369" s="4"/>
    </row>
    <row r="370" spans="1:14" ht="15">
      <c r="A370" s="52" t="s">
        <v>76</v>
      </c>
      <c r="B370" s="146">
        <v>2.25</v>
      </c>
      <c r="C370" s="25">
        <v>0</v>
      </c>
      <c r="D370" s="25">
        <v>0</v>
      </c>
      <c r="E370" s="25">
        <v>24</v>
      </c>
      <c r="F370" s="25">
        <v>24</v>
      </c>
      <c r="G370" s="25">
        <v>0</v>
      </c>
      <c r="H370" s="25">
        <v>0</v>
      </c>
      <c r="I370" s="26">
        <v>0</v>
      </c>
      <c r="J370" s="26">
        <v>24</v>
      </c>
      <c r="K370" s="25"/>
      <c r="L370" s="36"/>
      <c r="M370" s="21"/>
      <c r="N370" s="4"/>
    </row>
    <row r="371" spans="1:14" ht="15">
      <c r="A371" s="52" t="s">
        <v>8</v>
      </c>
      <c r="B371" s="146">
        <v>2.25</v>
      </c>
      <c r="C371" s="25">
        <v>0</v>
      </c>
      <c r="D371" s="25">
        <v>1</v>
      </c>
      <c r="E371" s="25">
        <v>24</v>
      </c>
      <c r="F371" s="25">
        <v>25</v>
      </c>
      <c r="G371" s="25">
        <v>0</v>
      </c>
      <c r="H371" s="25">
        <v>0</v>
      </c>
      <c r="I371" s="26">
        <v>0</v>
      </c>
      <c r="J371" s="26">
        <v>24.3</v>
      </c>
      <c r="K371" s="25"/>
      <c r="L371" s="36"/>
      <c r="M371" s="21"/>
      <c r="N371" s="4"/>
    </row>
    <row r="372" spans="1:14" ht="15">
      <c r="A372" s="52" t="s">
        <v>103</v>
      </c>
      <c r="B372" s="146">
        <v>1.65</v>
      </c>
      <c r="C372" s="25">
        <v>0</v>
      </c>
      <c r="D372" s="25">
        <v>1</v>
      </c>
      <c r="E372" s="25">
        <v>41</v>
      </c>
      <c r="F372" s="25">
        <v>42</v>
      </c>
      <c r="G372" s="25">
        <v>0</v>
      </c>
      <c r="H372" s="25">
        <v>0</v>
      </c>
      <c r="I372" s="26">
        <v>0</v>
      </c>
      <c r="J372" s="26">
        <v>41.3</v>
      </c>
      <c r="K372" s="25"/>
      <c r="L372" s="36"/>
      <c r="M372" s="21"/>
      <c r="N372" s="4"/>
    </row>
    <row r="373" spans="1:14" ht="15">
      <c r="A373" s="52" t="s">
        <v>31</v>
      </c>
      <c r="B373" s="146">
        <v>1</v>
      </c>
      <c r="C373" s="25">
        <v>124</v>
      </c>
      <c r="D373" s="25">
        <v>19</v>
      </c>
      <c r="E373" s="25">
        <v>1222</v>
      </c>
      <c r="F373" s="25">
        <v>1365</v>
      </c>
      <c r="G373" s="25">
        <v>134</v>
      </c>
      <c r="H373" s="25">
        <v>107</v>
      </c>
      <c r="I373" s="26">
        <v>20.149253731343283</v>
      </c>
      <c r="J373" s="26">
        <v>1339.2074626865672</v>
      </c>
      <c r="K373" s="25"/>
      <c r="L373" s="36"/>
      <c r="M373" s="21"/>
      <c r="N373" s="4"/>
    </row>
    <row r="374" spans="1:14" ht="15">
      <c r="A374" s="52" t="s">
        <v>136</v>
      </c>
      <c r="B374" s="146">
        <v>3.5</v>
      </c>
      <c r="C374" s="25">
        <v>18</v>
      </c>
      <c r="D374" s="25">
        <v>2</v>
      </c>
      <c r="E374" s="25">
        <v>191</v>
      </c>
      <c r="F374" s="25">
        <v>211</v>
      </c>
      <c r="G374" s="25">
        <v>31</v>
      </c>
      <c r="H374" s="25">
        <v>31</v>
      </c>
      <c r="I374" s="26">
        <v>0</v>
      </c>
      <c r="J374" s="26">
        <v>209.6</v>
      </c>
      <c r="K374" s="25"/>
      <c r="L374" s="36"/>
      <c r="M374" s="21"/>
      <c r="N374" s="4"/>
    </row>
    <row r="375" spans="1:14" ht="15">
      <c r="A375" s="32" t="s">
        <v>189</v>
      </c>
      <c r="B375" s="54"/>
      <c r="C375" s="34">
        <v>3190</v>
      </c>
      <c r="D375" s="34">
        <v>219</v>
      </c>
      <c r="E375" s="34">
        <v>11372</v>
      </c>
      <c r="F375" s="34">
        <v>14781</v>
      </c>
      <c r="G375" s="34">
        <v>1982</v>
      </c>
      <c r="H375" s="34">
        <v>1360</v>
      </c>
      <c r="I375" s="34"/>
      <c r="J375" s="35">
        <v>13995.219003017362</v>
      </c>
      <c r="K375" s="35">
        <v>13718.08277768927</v>
      </c>
      <c r="L375" s="39">
        <v>2.020225638081294</v>
      </c>
      <c r="M375" s="19"/>
      <c r="N375" s="20"/>
    </row>
    <row r="376" spans="1:3" ht="15">
      <c r="A376"/>
      <c r="B376"/>
      <c r="C376"/>
    </row>
    <row r="377" spans="2:3" ht="15">
      <c r="B377" s="13"/>
      <c r="C377"/>
    </row>
    <row r="378" spans="2:3" ht="15">
      <c r="B378" s="13"/>
      <c r="C378"/>
    </row>
    <row r="379" spans="2:3" ht="15">
      <c r="B379" s="13"/>
      <c r="C379"/>
    </row>
    <row r="380" spans="2:3" ht="15">
      <c r="B380" s="13"/>
      <c r="C380"/>
    </row>
    <row r="381" spans="1:14" ht="15">
      <c r="A381" s="15"/>
      <c r="B381" s="47"/>
      <c r="C381" s="72" t="s">
        <v>147</v>
      </c>
      <c r="D381" s="72"/>
      <c r="E381" s="72"/>
      <c r="F381" s="76"/>
      <c r="G381" s="78" t="s">
        <v>148</v>
      </c>
      <c r="H381" s="78" t="s">
        <v>181</v>
      </c>
      <c r="I381" s="79" t="s">
        <v>182</v>
      </c>
      <c r="J381" s="111" t="s">
        <v>176</v>
      </c>
      <c r="K381" s="9" t="s">
        <v>176</v>
      </c>
      <c r="L381" s="8" t="s">
        <v>183</v>
      </c>
      <c r="M381" s="8"/>
      <c r="N381" s="9"/>
    </row>
    <row r="382" spans="1:14" ht="15">
      <c r="A382" s="17"/>
      <c r="B382" s="90" t="s">
        <v>4</v>
      </c>
      <c r="C382" s="83">
        <v>2001</v>
      </c>
      <c r="D382" s="73"/>
      <c r="E382" s="73"/>
      <c r="F382" s="77"/>
      <c r="G382" s="75" t="s">
        <v>149</v>
      </c>
      <c r="H382" s="75" t="s">
        <v>150</v>
      </c>
      <c r="I382" s="80" t="s">
        <v>175</v>
      </c>
      <c r="J382" s="82" t="s">
        <v>177</v>
      </c>
      <c r="K382" s="4" t="s">
        <v>177</v>
      </c>
      <c r="L382" s="21" t="s">
        <v>212</v>
      </c>
      <c r="M382" s="21"/>
      <c r="N382" s="4"/>
    </row>
    <row r="383" spans="1:14" ht="15">
      <c r="A383" s="89" t="s">
        <v>184</v>
      </c>
      <c r="B383" s="90" t="s">
        <v>185</v>
      </c>
      <c r="C383" s="74" t="s">
        <v>186</v>
      </c>
      <c r="D383" s="75" t="s">
        <v>152</v>
      </c>
      <c r="E383" s="75" t="s">
        <v>153</v>
      </c>
      <c r="F383" s="74" t="s">
        <v>154</v>
      </c>
      <c r="G383" s="91">
        <v>2000</v>
      </c>
      <c r="H383" s="75">
        <v>2001</v>
      </c>
      <c r="I383" s="80" t="s">
        <v>187</v>
      </c>
      <c r="J383" s="82" t="s">
        <v>151</v>
      </c>
      <c r="K383" s="4" t="s">
        <v>151</v>
      </c>
      <c r="L383" s="22">
        <v>2002</v>
      </c>
      <c r="M383" s="23" t="s">
        <v>213</v>
      </c>
      <c r="N383" s="4">
        <v>2001</v>
      </c>
    </row>
    <row r="384" spans="1:14" ht="15">
      <c r="A384" s="17"/>
      <c r="B384" s="48"/>
      <c r="C384" s="74" t="s">
        <v>188</v>
      </c>
      <c r="D384" s="25"/>
      <c r="E384" s="25"/>
      <c r="F384" s="25"/>
      <c r="G384" s="25"/>
      <c r="H384" s="25"/>
      <c r="I384" s="26"/>
      <c r="J384" s="71">
        <v>2002</v>
      </c>
      <c r="K384" s="3">
        <v>2001</v>
      </c>
      <c r="L384" s="12" t="s">
        <v>187</v>
      </c>
      <c r="M384" s="12"/>
      <c r="N384" s="4"/>
    </row>
    <row r="385" spans="1:14" ht="15">
      <c r="A385" s="14"/>
      <c r="B385" s="51">
        <v>1</v>
      </c>
      <c r="C385" s="51">
        <v>2</v>
      </c>
      <c r="D385" s="51">
        <v>3</v>
      </c>
      <c r="E385" s="51">
        <v>4</v>
      </c>
      <c r="F385" s="51">
        <v>5</v>
      </c>
      <c r="G385" s="51">
        <v>6</v>
      </c>
      <c r="H385" s="51">
        <v>7</v>
      </c>
      <c r="I385" s="84">
        <v>8</v>
      </c>
      <c r="J385" s="84">
        <v>9</v>
      </c>
      <c r="K385" s="6">
        <v>10</v>
      </c>
      <c r="L385" s="11">
        <v>11</v>
      </c>
      <c r="M385" s="11"/>
      <c r="N385" s="11"/>
    </row>
    <row r="386" spans="1:14" ht="15.75">
      <c r="A386" s="28" t="s">
        <v>211</v>
      </c>
      <c r="B386" s="139"/>
      <c r="C386" s="139"/>
      <c r="D386" s="139"/>
      <c r="E386" s="139"/>
      <c r="F386" s="139"/>
      <c r="G386" s="139"/>
      <c r="H386" s="139"/>
      <c r="I386" s="140"/>
      <c r="J386" s="140"/>
      <c r="K386" s="57"/>
      <c r="L386" s="147"/>
      <c r="M386" s="1"/>
      <c r="N386" s="11"/>
    </row>
    <row r="387" spans="1:14" ht="15">
      <c r="A387" s="145" t="s">
        <v>53</v>
      </c>
      <c r="B387" s="178">
        <v>2.8</v>
      </c>
      <c r="C387" s="151">
        <v>41</v>
      </c>
      <c r="D387" s="151">
        <v>4</v>
      </c>
      <c r="E387" s="151">
        <v>213</v>
      </c>
      <c r="F387" s="151">
        <v>258</v>
      </c>
      <c r="G387" s="151">
        <v>49</v>
      </c>
      <c r="H387" s="151">
        <v>18</v>
      </c>
      <c r="I387" s="149">
        <v>63.26530612244898</v>
      </c>
      <c r="J387" s="177">
        <v>242.23061224489797</v>
      </c>
      <c r="K387" s="143"/>
      <c r="L387" s="141"/>
      <c r="M387" s="141"/>
      <c r="N387" s="142"/>
    </row>
    <row r="388" spans="1:14" ht="15">
      <c r="A388" s="143" t="s">
        <v>58</v>
      </c>
      <c r="B388" s="178">
        <v>2.8</v>
      </c>
      <c r="C388" s="151">
        <v>149</v>
      </c>
      <c r="D388" s="151">
        <v>2</v>
      </c>
      <c r="E388" s="151">
        <v>478</v>
      </c>
      <c r="F388" s="151">
        <v>629</v>
      </c>
      <c r="G388" s="151">
        <v>76</v>
      </c>
      <c r="H388" s="151">
        <v>44</v>
      </c>
      <c r="I388" s="149">
        <v>42.10526315789473</v>
      </c>
      <c r="J388" s="177">
        <v>376.73157894736846</v>
      </c>
      <c r="K388" s="143"/>
      <c r="L388"/>
      <c r="M388"/>
      <c r="N388" s="142"/>
    </row>
    <row r="389" spans="1:14" ht="15">
      <c r="A389" s="143" t="s">
        <v>65</v>
      </c>
      <c r="B389" s="178">
        <v>1.65</v>
      </c>
      <c r="C389" s="151">
        <v>132</v>
      </c>
      <c r="D389" s="151">
        <v>0</v>
      </c>
      <c r="E389" s="151">
        <v>46</v>
      </c>
      <c r="F389" s="151">
        <v>178</v>
      </c>
      <c r="G389" s="151">
        <v>0</v>
      </c>
      <c r="H389" s="151">
        <v>0</v>
      </c>
      <c r="I389" s="149">
        <v>0</v>
      </c>
      <c r="J389" s="177">
        <v>7.5</v>
      </c>
      <c r="K389" s="143"/>
      <c r="L389"/>
      <c r="M389"/>
      <c r="N389" s="142"/>
    </row>
    <row r="390" spans="1:14" ht="15">
      <c r="A390" s="143" t="s">
        <v>96</v>
      </c>
      <c r="B390" s="178">
        <v>2.25</v>
      </c>
      <c r="C390" s="151">
        <v>56</v>
      </c>
      <c r="D390" s="151">
        <v>0</v>
      </c>
      <c r="E390" s="151">
        <v>9</v>
      </c>
      <c r="F390" s="151">
        <v>65</v>
      </c>
      <c r="G390" s="151">
        <v>0</v>
      </c>
      <c r="H390" s="151">
        <v>0</v>
      </c>
      <c r="I390" s="149">
        <v>0</v>
      </c>
      <c r="J390" s="177">
        <v>5</v>
      </c>
      <c r="K390" s="143"/>
      <c r="L390"/>
      <c r="M390"/>
      <c r="N390" s="142"/>
    </row>
    <row r="391" spans="1:14" ht="15">
      <c r="A391" s="143" t="s">
        <v>50</v>
      </c>
      <c r="B391" s="178">
        <v>1</v>
      </c>
      <c r="C391" s="151">
        <v>64</v>
      </c>
      <c r="D391" s="151">
        <v>0</v>
      </c>
      <c r="E391" s="151">
        <v>28</v>
      </c>
      <c r="F391" s="151">
        <v>92</v>
      </c>
      <c r="G391" s="151">
        <v>0</v>
      </c>
      <c r="H391" s="151">
        <v>0</v>
      </c>
      <c r="I391" s="149">
        <v>0</v>
      </c>
      <c r="J391" s="177">
        <v>0</v>
      </c>
      <c r="K391" s="143"/>
      <c r="L391"/>
      <c r="M391"/>
      <c r="N391" s="142"/>
    </row>
    <row r="392" spans="1:14" ht="15">
      <c r="A392" s="143" t="s">
        <v>31</v>
      </c>
      <c r="B392" s="178">
        <v>1</v>
      </c>
      <c r="C392" s="151">
        <v>586</v>
      </c>
      <c r="D392" s="151">
        <v>14</v>
      </c>
      <c r="E392" s="151">
        <v>1222</v>
      </c>
      <c r="F392" s="151">
        <v>1822</v>
      </c>
      <c r="G392" s="151">
        <v>459</v>
      </c>
      <c r="H392" s="151">
        <v>396</v>
      </c>
      <c r="I392" s="149">
        <v>13.725490196078432</v>
      </c>
      <c r="J392" s="177">
        <v>1318.9843137254902</v>
      </c>
      <c r="K392" s="143"/>
      <c r="L392"/>
      <c r="M392"/>
      <c r="N392" s="142"/>
    </row>
    <row r="393" spans="1:14" ht="15">
      <c r="A393" s="143" t="s">
        <v>136</v>
      </c>
      <c r="B393" s="178">
        <v>3.5</v>
      </c>
      <c r="C393" s="151">
        <v>123</v>
      </c>
      <c r="D393" s="151">
        <v>3</v>
      </c>
      <c r="E393" s="151">
        <v>288</v>
      </c>
      <c r="F393" s="151">
        <v>414</v>
      </c>
      <c r="G393" s="151">
        <v>70</v>
      </c>
      <c r="H393" s="151">
        <v>68</v>
      </c>
      <c r="I393" s="149">
        <v>2.857142857142857</v>
      </c>
      <c r="J393" s="177">
        <v>410.14285714285717</v>
      </c>
      <c r="K393" s="143"/>
      <c r="L393"/>
      <c r="M393"/>
      <c r="N393" s="142"/>
    </row>
    <row r="394" spans="1:17" ht="15">
      <c r="A394" s="144" t="s">
        <v>189</v>
      </c>
      <c r="B394" s="176"/>
      <c r="C394" s="152">
        <v>1151</v>
      </c>
      <c r="D394" s="152">
        <v>23</v>
      </c>
      <c r="E394" s="152">
        <v>2284</v>
      </c>
      <c r="F394" s="152">
        <v>3458</v>
      </c>
      <c r="G394" s="152">
        <v>654</v>
      </c>
      <c r="H394" s="152">
        <v>526</v>
      </c>
      <c r="I394" s="152"/>
      <c r="J394" s="150">
        <v>2360.589362060614</v>
      </c>
      <c r="K394" s="150">
        <v>2290.300421908614</v>
      </c>
      <c r="L394" s="167">
        <v>3.0689834171809047</v>
      </c>
      <c r="M394" s="167"/>
      <c r="N394" s="172"/>
      <c r="Q394"/>
    </row>
    <row r="395" spans="1:14" ht="15.75">
      <c r="A395" s="28" t="s">
        <v>165</v>
      </c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53"/>
      <c r="M395" s="136"/>
      <c r="N395" s="137"/>
    </row>
    <row r="396" spans="1:14" ht="15">
      <c r="A396" s="52" t="s">
        <v>13</v>
      </c>
      <c r="B396" s="154">
        <v>1.65</v>
      </c>
      <c r="C396" s="25">
        <v>0</v>
      </c>
      <c r="D396" s="25">
        <v>0</v>
      </c>
      <c r="E396" s="25">
        <v>3</v>
      </c>
      <c r="F396" s="25">
        <v>3</v>
      </c>
      <c r="G396" s="25">
        <v>0</v>
      </c>
      <c r="H396" s="25">
        <v>0</v>
      </c>
      <c r="I396" s="26">
        <v>0</v>
      </c>
      <c r="J396" s="26">
        <v>3</v>
      </c>
      <c r="K396" s="25"/>
      <c r="L396" s="36"/>
      <c r="M396" s="21"/>
      <c r="N396" s="4"/>
    </row>
    <row r="397" spans="1:14" ht="15">
      <c r="A397" s="52" t="s">
        <v>54</v>
      </c>
      <c r="B397" s="154">
        <v>2.8</v>
      </c>
      <c r="C397" s="25">
        <v>0</v>
      </c>
      <c r="D397" s="25">
        <v>25</v>
      </c>
      <c r="E397" s="25">
        <v>136</v>
      </c>
      <c r="F397" s="25">
        <v>161</v>
      </c>
      <c r="G397" s="25">
        <v>0</v>
      </c>
      <c r="H397" s="25">
        <v>0</v>
      </c>
      <c r="I397" s="26">
        <v>0</v>
      </c>
      <c r="J397" s="26">
        <v>143.5</v>
      </c>
      <c r="K397" s="25"/>
      <c r="L397" s="36"/>
      <c r="M397" s="21"/>
      <c r="N397" s="4"/>
    </row>
    <row r="398" spans="1:14" ht="15">
      <c r="A398" s="52" t="s">
        <v>83</v>
      </c>
      <c r="B398" s="154">
        <v>2.8</v>
      </c>
      <c r="C398" s="25">
        <v>0</v>
      </c>
      <c r="D398" s="25">
        <v>4</v>
      </c>
      <c r="E398" s="25">
        <v>32</v>
      </c>
      <c r="F398" s="25">
        <v>36</v>
      </c>
      <c r="G398" s="25">
        <v>0</v>
      </c>
      <c r="H398" s="25">
        <v>0</v>
      </c>
      <c r="I398" s="26">
        <v>0</v>
      </c>
      <c r="J398" s="26">
        <v>33.2</v>
      </c>
      <c r="K398" s="25"/>
      <c r="L398" s="36"/>
      <c r="M398" s="21"/>
      <c r="N398" s="4"/>
    </row>
    <row r="399" spans="1:14" ht="15">
      <c r="A399" s="52" t="s">
        <v>56</v>
      </c>
      <c r="B399" s="154">
        <v>2.8</v>
      </c>
      <c r="C399" s="25">
        <v>95</v>
      </c>
      <c r="D399" s="25">
        <v>9</v>
      </c>
      <c r="E399" s="25">
        <v>222</v>
      </c>
      <c r="F399" s="25">
        <v>326</v>
      </c>
      <c r="G399" s="25">
        <v>31</v>
      </c>
      <c r="H399" s="25">
        <v>18</v>
      </c>
      <c r="I399" s="26">
        <v>41.935483870967744</v>
      </c>
      <c r="J399" s="26">
        <v>299.7806451612903</v>
      </c>
      <c r="K399" s="25"/>
      <c r="L399" s="36"/>
      <c r="M399" s="21"/>
      <c r="N399" s="4"/>
    </row>
    <row r="400" spans="1:14" ht="15">
      <c r="A400" s="52" t="s">
        <v>59</v>
      </c>
      <c r="B400" s="154">
        <v>2.8</v>
      </c>
      <c r="C400" s="25">
        <v>58</v>
      </c>
      <c r="D400" s="25">
        <v>11</v>
      </c>
      <c r="E400" s="25">
        <v>240</v>
      </c>
      <c r="F400" s="25">
        <v>309</v>
      </c>
      <c r="G400" s="25">
        <v>29</v>
      </c>
      <c r="H400" s="25">
        <v>15</v>
      </c>
      <c r="I400" s="26">
        <v>48.275862068965516</v>
      </c>
      <c r="J400" s="26">
        <v>287.3</v>
      </c>
      <c r="K400" s="25"/>
      <c r="L400" s="36"/>
      <c r="M400" s="21"/>
      <c r="N400" s="4"/>
    </row>
    <row r="401" spans="1:14" ht="15">
      <c r="A401" s="52" t="s">
        <v>53</v>
      </c>
      <c r="B401" s="154">
        <v>2.8</v>
      </c>
      <c r="C401" s="25">
        <v>79</v>
      </c>
      <c r="D401" s="25">
        <v>19</v>
      </c>
      <c r="E401" s="25">
        <v>274</v>
      </c>
      <c r="F401" s="25">
        <v>372</v>
      </c>
      <c r="G401" s="25">
        <v>30</v>
      </c>
      <c r="H401" s="25">
        <v>12</v>
      </c>
      <c r="I401" s="26">
        <v>60</v>
      </c>
      <c r="J401" s="26">
        <v>335</v>
      </c>
      <c r="K401" s="25"/>
      <c r="L401" s="36"/>
      <c r="M401" s="21"/>
      <c r="N401" s="4"/>
    </row>
    <row r="402" spans="1:14" ht="15">
      <c r="A402" s="52" t="s">
        <v>58</v>
      </c>
      <c r="B402" s="154">
        <v>2.8</v>
      </c>
      <c r="C402" s="25">
        <v>60</v>
      </c>
      <c r="D402" s="25">
        <v>16</v>
      </c>
      <c r="E402" s="25">
        <v>246</v>
      </c>
      <c r="F402" s="25">
        <v>322</v>
      </c>
      <c r="G402" s="25">
        <v>23</v>
      </c>
      <c r="H402" s="25">
        <v>9</v>
      </c>
      <c r="I402" s="26">
        <v>60.86956521739131</v>
      </c>
      <c r="J402" s="26">
        <v>292.5391304347826</v>
      </c>
      <c r="K402" s="25"/>
      <c r="L402" s="36"/>
      <c r="M402" s="21"/>
      <c r="N402" s="4"/>
    </row>
    <row r="403" spans="1:14" ht="15">
      <c r="A403" s="52" t="s">
        <v>19</v>
      </c>
      <c r="B403" s="154">
        <v>2.8</v>
      </c>
      <c r="C403" s="25">
        <v>158</v>
      </c>
      <c r="D403" s="25">
        <v>10</v>
      </c>
      <c r="E403" s="25">
        <v>286</v>
      </c>
      <c r="F403" s="25">
        <v>454</v>
      </c>
      <c r="G403" s="25">
        <v>50</v>
      </c>
      <c r="H403" s="25">
        <v>28</v>
      </c>
      <c r="I403" s="26">
        <v>44</v>
      </c>
      <c r="J403" s="26">
        <v>412.24</v>
      </c>
      <c r="K403" s="25"/>
      <c r="L403" s="36"/>
      <c r="M403" s="21"/>
      <c r="N403" s="4"/>
    </row>
    <row r="404" spans="1:14" ht="15">
      <c r="A404" s="52" t="s">
        <v>60</v>
      </c>
      <c r="B404" s="154">
        <v>2.8</v>
      </c>
      <c r="C404" s="25">
        <v>52</v>
      </c>
      <c r="D404" s="25">
        <v>16</v>
      </c>
      <c r="E404" s="25">
        <v>176</v>
      </c>
      <c r="F404" s="25">
        <v>244</v>
      </c>
      <c r="G404" s="25">
        <v>17</v>
      </c>
      <c r="H404" s="25">
        <v>9</v>
      </c>
      <c r="I404" s="26">
        <v>47.05882352941176</v>
      </c>
      <c r="J404" s="26">
        <v>220.56470588235294</v>
      </c>
      <c r="K404" s="25"/>
      <c r="L404" s="36"/>
      <c r="M404" s="21"/>
      <c r="N404" s="4"/>
    </row>
    <row r="405" spans="1:14" ht="15">
      <c r="A405" s="52" t="s">
        <v>61</v>
      </c>
      <c r="B405" s="154">
        <v>2.8</v>
      </c>
      <c r="C405" s="25">
        <v>87</v>
      </c>
      <c r="D405" s="25">
        <v>26</v>
      </c>
      <c r="E405" s="25">
        <v>427</v>
      </c>
      <c r="F405" s="25">
        <v>540</v>
      </c>
      <c r="G405" s="25">
        <v>52</v>
      </c>
      <c r="H405" s="25">
        <v>22</v>
      </c>
      <c r="I405" s="26">
        <v>57.692307692307686</v>
      </c>
      <c r="J405" s="26">
        <v>496.70384615384614</v>
      </c>
      <c r="K405" s="25"/>
      <c r="L405" s="36"/>
      <c r="M405" s="21"/>
      <c r="N405" s="4"/>
    </row>
    <row r="406" spans="1:14" ht="15">
      <c r="A406" s="52" t="s">
        <v>104</v>
      </c>
      <c r="B406" s="154">
        <v>1.2</v>
      </c>
      <c r="C406" s="25">
        <v>2</v>
      </c>
      <c r="D406" s="25">
        <v>0</v>
      </c>
      <c r="E406" s="25">
        <v>89</v>
      </c>
      <c r="F406" s="25">
        <v>91</v>
      </c>
      <c r="G406" s="25">
        <v>0</v>
      </c>
      <c r="H406" s="25">
        <v>0</v>
      </c>
      <c r="I406" s="26">
        <v>0</v>
      </c>
      <c r="J406" s="26">
        <v>91</v>
      </c>
      <c r="K406" s="26"/>
      <c r="L406" s="36"/>
      <c r="M406" s="21"/>
      <c r="N406" s="4"/>
    </row>
    <row r="407" spans="1:14" ht="15">
      <c r="A407" s="52" t="s">
        <v>189</v>
      </c>
      <c r="B407" s="52"/>
      <c r="C407" s="25">
        <v>591</v>
      </c>
      <c r="D407" s="25">
        <v>136</v>
      </c>
      <c r="E407" s="25">
        <v>2131</v>
      </c>
      <c r="F407" s="25">
        <v>2858</v>
      </c>
      <c r="G407" s="25">
        <v>232</v>
      </c>
      <c r="H407" s="25">
        <v>113</v>
      </c>
      <c r="I407" s="25"/>
      <c r="J407" s="26">
        <v>2614.828327632272</v>
      </c>
      <c r="K407" s="26">
        <v>2619.7816079742934</v>
      </c>
      <c r="L407" s="36">
        <v>-0.1890722618612328</v>
      </c>
      <c r="M407" s="21"/>
      <c r="N407" s="4"/>
    </row>
    <row r="408" spans="1:14" ht="15.75">
      <c r="A408" s="28" t="s">
        <v>166</v>
      </c>
      <c r="B408" s="138"/>
      <c r="C408" s="37"/>
      <c r="D408" s="37"/>
      <c r="E408" s="37"/>
      <c r="F408" s="37"/>
      <c r="G408" s="37"/>
      <c r="H408" s="37"/>
      <c r="I408" s="38"/>
      <c r="J408" s="38"/>
      <c r="K408" s="29"/>
      <c r="L408" s="30"/>
      <c r="M408" s="1"/>
      <c r="N408" s="11"/>
    </row>
    <row r="409" spans="1:14" ht="15">
      <c r="A409" s="52" t="s">
        <v>6</v>
      </c>
      <c r="B409" s="154">
        <v>2.8</v>
      </c>
      <c r="C409" s="25">
        <v>0</v>
      </c>
      <c r="D409" s="25">
        <v>3</v>
      </c>
      <c r="E409" s="25">
        <v>4</v>
      </c>
      <c r="F409" s="25">
        <v>7</v>
      </c>
      <c r="G409" s="25">
        <v>0</v>
      </c>
      <c r="H409" s="25">
        <v>0</v>
      </c>
      <c r="I409" s="26">
        <v>0</v>
      </c>
      <c r="J409" s="26">
        <v>4.9</v>
      </c>
      <c r="K409" s="25"/>
      <c r="L409" s="36"/>
      <c r="M409" s="21"/>
      <c r="N409" s="4"/>
    </row>
    <row r="410" spans="1:14" ht="15">
      <c r="A410" s="52" t="s">
        <v>87</v>
      </c>
      <c r="B410" s="154">
        <v>2.8</v>
      </c>
      <c r="C410" s="25">
        <v>0</v>
      </c>
      <c r="D410" s="25">
        <v>1</v>
      </c>
      <c r="E410" s="25">
        <v>10</v>
      </c>
      <c r="F410" s="25">
        <v>11</v>
      </c>
      <c r="G410" s="25">
        <v>0</v>
      </c>
      <c r="H410" s="25">
        <v>0</v>
      </c>
      <c r="I410" s="26">
        <v>0</v>
      </c>
      <c r="J410" s="26">
        <v>10.3</v>
      </c>
      <c r="K410" s="25"/>
      <c r="L410" s="36"/>
      <c r="M410" s="21"/>
      <c r="N410" s="4"/>
    </row>
    <row r="411" spans="1:14" ht="15">
      <c r="A411" s="52" t="s">
        <v>5</v>
      </c>
      <c r="B411" s="154">
        <v>2.8</v>
      </c>
      <c r="C411" s="25">
        <v>0</v>
      </c>
      <c r="D411" s="25">
        <v>10</v>
      </c>
      <c r="E411" s="25">
        <v>28</v>
      </c>
      <c r="F411" s="25">
        <v>38</v>
      </c>
      <c r="G411" s="25">
        <v>0</v>
      </c>
      <c r="H411" s="25">
        <v>0</v>
      </c>
      <c r="I411" s="26">
        <v>0</v>
      </c>
      <c r="J411" s="26">
        <v>31</v>
      </c>
      <c r="K411" s="25"/>
      <c r="L411" s="36"/>
      <c r="M411" s="21"/>
      <c r="N411" s="4"/>
    </row>
    <row r="412" spans="1:14" ht="15">
      <c r="A412" s="52" t="s">
        <v>41</v>
      </c>
      <c r="B412" s="154">
        <v>2.8</v>
      </c>
      <c r="C412" s="25">
        <v>0</v>
      </c>
      <c r="D412" s="25">
        <v>1</v>
      </c>
      <c r="E412" s="25">
        <v>7</v>
      </c>
      <c r="F412" s="25">
        <v>8</v>
      </c>
      <c r="G412" s="25">
        <v>0</v>
      </c>
      <c r="H412" s="25">
        <v>0</v>
      </c>
      <c r="I412" s="26">
        <v>0</v>
      </c>
      <c r="J412" s="26">
        <v>7.3</v>
      </c>
      <c r="K412" s="25"/>
      <c r="L412" s="36"/>
      <c r="M412" s="21"/>
      <c r="N412" s="4"/>
    </row>
    <row r="413" spans="1:14" ht="15">
      <c r="A413" s="52" t="s">
        <v>63</v>
      </c>
      <c r="B413" s="154">
        <v>1.65</v>
      </c>
      <c r="C413" s="25">
        <v>34</v>
      </c>
      <c r="D413" s="25">
        <v>1</v>
      </c>
      <c r="E413" s="25">
        <v>20</v>
      </c>
      <c r="F413" s="25">
        <v>55</v>
      </c>
      <c r="G413" s="25">
        <v>0</v>
      </c>
      <c r="H413" s="25">
        <v>0</v>
      </c>
      <c r="I413" s="26">
        <v>0</v>
      </c>
      <c r="J413" s="26">
        <v>0.29999999999999716</v>
      </c>
      <c r="K413" s="25"/>
      <c r="L413" s="36"/>
      <c r="M413" s="21"/>
      <c r="N413" s="4"/>
    </row>
    <row r="414" spans="1:14" ht="15">
      <c r="A414" s="52" t="s">
        <v>56</v>
      </c>
      <c r="B414" s="154">
        <v>2.8</v>
      </c>
      <c r="C414" s="25">
        <v>0</v>
      </c>
      <c r="D414" s="25">
        <v>10</v>
      </c>
      <c r="E414" s="25">
        <v>40</v>
      </c>
      <c r="F414" s="25">
        <v>50</v>
      </c>
      <c r="G414" s="25">
        <v>0</v>
      </c>
      <c r="H414" s="25">
        <v>0</v>
      </c>
      <c r="I414" s="26">
        <v>0</v>
      </c>
      <c r="J414" s="26">
        <v>43</v>
      </c>
      <c r="K414" s="25"/>
      <c r="L414" s="36"/>
      <c r="M414" s="21"/>
      <c r="N414" s="4"/>
    </row>
    <row r="415" spans="1:14" ht="15">
      <c r="A415" s="52" t="s">
        <v>57</v>
      </c>
      <c r="B415" s="154">
        <v>2.8</v>
      </c>
      <c r="C415" s="25">
        <v>163</v>
      </c>
      <c r="D415" s="25">
        <v>6</v>
      </c>
      <c r="E415" s="25">
        <v>487</v>
      </c>
      <c r="F415" s="25">
        <v>656</v>
      </c>
      <c r="G415" s="25">
        <v>119</v>
      </c>
      <c r="H415" s="25">
        <v>51</v>
      </c>
      <c r="I415" s="26">
        <v>57.14285714285714</v>
      </c>
      <c r="J415" s="26">
        <v>605.2285714285714</v>
      </c>
      <c r="K415" s="25"/>
      <c r="L415" s="36"/>
      <c r="M415" s="21"/>
      <c r="N415" s="4"/>
    </row>
    <row r="416" spans="1:14" ht="15">
      <c r="A416" s="52" t="s">
        <v>59</v>
      </c>
      <c r="B416" s="154">
        <v>2.8</v>
      </c>
      <c r="C416" s="25">
        <v>0</v>
      </c>
      <c r="D416" s="25">
        <v>8</v>
      </c>
      <c r="E416" s="25">
        <v>10</v>
      </c>
      <c r="F416" s="25">
        <v>18</v>
      </c>
      <c r="G416" s="25">
        <v>0</v>
      </c>
      <c r="H416" s="25">
        <v>0</v>
      </c>
      <c r="I416" s="26">
        <v>0</v>
      </c>
      <c r="J416" s="26">
        <v>12.4</v>
      </c>
      <c r="K416" s="25"/>
      <c r="L416" s="36"/>
      <c r="M416" s="21"/>
      <c r="N416" s="4"/>
    </row>
    <row r="417" spans="1:14" ht="15">
      <c r="A417" s="52" t="s">
        <v>53</v>
      </c>
      <c r="B417" s="154">
        <v>2.8</v>
      </c>
      <c r="C417" s="25">
        <v>13</v>
      </c>
      <c r="D417" s="25">
        <v>4</v>
      </c>
      <c r="E417" s="25">
        <v>34</v>
      </c>
      <c r="F417" s="25">
        <v>51</v>
      </c>
      <c r="G417" s="25">
        <v>0</v>
      </c>
      <c r="H417" s="25">
        <v>0</v>
      </c>
      <c r="I417" s="26">
        <v>0</v>
      </c>
      <c r="J417" s="26">
        <v>26.2</v>
      </c>
      <c r="K417" s="25"/>
      <c r="L417" s="36"/>
      <c r="M417" s="21"/>
      <c r="N417" s="4"/>
    </row>
    <row r="418" spans="1:14" ht="15">
      <c r="A418" s="52" t="s">
        <v>58</v>
      </c>
      <c r="B418" s="154">
        <v>2.8</v>
      </c>
      <c r="C418" s="25">
        <v>0</v>
      </c>
      <c r="D418" s="25">
        <v>11</v>
      </c>
      <c r="E418" s="25">
        <v>33</v>
      </c>
      <c r="F418" s="25">
        <v>44</v>
      </c>
      <c r="G418" s="25">
        <v>0</v>
      </c>
      <c r="H418" s="25">
        <v>0</v>
      </c>
      <c r="I418" s="26">
        <v>0</v>
      </c>
      <c r="J418" s="26">
        <v>36.3</v>
      </c>
      <c r="K418" s="25"/>
      <c r="L418" s="36"/>
      <c r="M418" s="21"/>
      <c r="N418" s="4"/>
    </row>
    <row r="419" spans="1:14" ht="15">
      <c r="A419" s="52" t="s">
        <v>61</v>
      </c>
      <c r="B419" s="154">
        <v>2.8</v>
      </c>
      <c r="C419" s="25">
        <v>26</v>
      </c>
      <c r="D419" s="25">
        <v>0</v>
      </c>
      <c r="E419" s="25">
        <v>111</v>
      </c>
      <c r="F419" s="25">
        <v>137</v>
      </c>
      <c r="G419" s="25">
        <v>58</v>
      </c>
      <c r="H419" s="25">
        <v>24</v>
      </c>
      <c r="I419" s="26">
        <v>58.620689655172406</v>
      </c>
      <c r="J419" s="26">
        <v>129.3793103448276</v>
      </c>
      <c r="K419" s="25"/>
      <c r="L419" s="36"/>
      <c r="M419" s="21"/>
      <c r="N419" s="4"/>
    </row>
    <row r="420" spans="1:14" ht="15">
      <c r="A420" s="52" t="s">
        <v>91</v>
      </c>
      <c r="B420" s="154">
        <v>2.8</v>
      </c>
      <c r="C420" s="25">
        <v>20</v>
      </c>
      <c r="D420" s="25">
        <v>4</v>
      </c>
      <c r="E420" s="25">
        <v>32</v>
      </c>
      <c r="F420" s="25">
        <v>56</v>
      </c>
      <c r="G420" s="25">
        <v>25</v>
      </c>
      <c r="H420" s="25">
        <v>16</v>
      </c>
      <c r="I420" s="26">
        <v>36</v>
      </c>
      <c r="J420" s="26">
        <v>14.6</v>
      </c>
      <c r="K420" s="25"/>
      <c r="L420" s="36"/>
      <c r="M420" s="21"/>
      <c r="N420" s="4"/>
    </row>
    <row r="421" spans="1:14" ht="15">
      <c r="A421" s="52" t="s">
        <v>24</v>
      </c>
      <c r="B421" s="154">
        <v>1.65</v>
      </c>
      <c r="C421" s="25">
        <v>257</v>
      </c>
      <c r="D421" s="25">
        <v>11</v>
      </c>
      <c r="E421" s="25">
        <v>862</v>
      </c>
      <c r="F421" s="25">
        <v>1130</v>
      </c>
      <c r="G421" s="25">
        <v>234</v>
      </c>
      <c r="H421" s="25">
        <v>115</v>
      </c>
      <c r="I421" s="26">
        <v>50.85470085470085</v>
      </c>
      <c r="J421" s="26">
        <v>1056.9517094017094</v>
      </c>
      <c r="K421" s="25"/>
      <c r="L421" s="36"/>
      <c r="M421" s="21"/>
      <c r="N421" s="4"/>
    </row>
    <row r="422" spans="1:14" ht="15">
      <c r="A422" s="52" t="s">
        <v>25</v>
      </c>
      <c r="B422" s="154">
        <v>1.65</v>
      </c>
      <c r="C422" s="25">
        <v>84</v>
      </c>
      <c r="D422" s="25">
        <v>2</v>
      </c>
      <c r="E422" s="25">
        <v>105</v>
      </c>
      <c r="F422" s="25">
        <v>191</v>
      </c>
      <c r="G422" s="25">
        <v>26</v>
      </c>
      <c r="H422" s="25">
        <v>22</v>
      </c>
      <c r="I422" s="26">
        <v>15.384615384615385</v>
      </c>
      <c r="J422" s="26">
        <v>183.13846153846154</v>
      </c>
      <c r="K422" s="25"/>
      <c r="L422" s="36"/>
      <c r="M422" s="21"/>
      <c r="N422" s="4"/>
    </row>
    <row r="423" spans="1:14" ht="15">
      <c r="A423" s="52" t="s">
        <v>120</v>
      </c>
      <c r="B423" s="154">
        <v>1.65</v>
      </c>
      <c r="C423" s="25">
        <v>0</v>
      </c>
      <c r="D423" s="25">
        <v>13</v>
      </c>
      <c r="E423" s="25">
        <v>102</v>
      </c>
      <c r="F423" s="25">
        <v>115</v>
      </c>
      <c r="G423" s="25">
        <v>0</v>
      </c>
      <c r="H423" s="25">
        <v>0</v>
      </c>
      <c r="I423" s="26">
        <v>0</v>
      </c>
      <c r="J423" s="26">
        <v>105.9</v>
      </c>
      <c r="K423" s="25"/>
      <c r="L423" s="36"/>
      <c r="M423" s="21"/>
      <c r="N423" s="4"/>
    </row>
    <row r="424" spans="1:14" ht="15">
      <c r="A424" s="52" t="s">
        <v>106</v>
      </c>
      <c r="B424" s="154">
        <v>2.8</v>
      </c>
      <c r="C424" s="25">
        <v>71</v>
      </c>
      <c r="D424" s="25">
        <v>3</v>
      </c>
      <c r="E424" s="25">
        <v>151</v>
      </c>
      <c r="F424" s="25">
        <v>225</v>
      </c>
      <c r="G424" s="25">
        <v>37</v>
      </c>
      <c r="H424" s="25">
        <v>28</v>
      </c>
      <c r="I424" s="26">
        <v>24.324324324324326</v>
      </c>
      <c r="J424" s="26">
        <v>214.26486486486488</v>
      </c>
      <c r="K424" s="25"/>
      <c r="L424" s="36"/>
      <c r="M424" s="21"/>
      <c r="N424" s="4"/>
    </row>
    <row r="425" spans="1:14" ht="15">
      <c r="A425" s="52" t="s">
        <v>37</v>
      </c>
      <c r="B425" s="154">
        <v>1</v>
      </c>
      <c r="C425" s="25">
        <v>50</v>
      </c>
      <c r="D425" s="25">
        <v>0</v>
      </c>
      <c r="E425" s="25">
        <v>10</v>
      </c>
      <c r="F425" s="25">
        <v>60</v>
      </c>
      <c r="G425" s="25">
        <v>0</v>
      </c>
      <c r="H425" s="25">
        <v>0</v>
      </c>
      <c r="I425" s="26">
        <v>0</v>
      </c>
      <c r="J425" s="26">
        <v>0</v>
      </c>
      <c r="K425" s="25"/>
      <c r="L425" s="36"/>
      <c r="M425" s="21"/>
      <c r="N425" s="4"/>
    </row>
    <row r="426" spans="1:14" ht="15">
      <c r="A426" s="52" t="s">
        <v>52</v>
      </c>
      <c r="B426" s="154">
        <v>1</v>
      </c>
      <c r="C426" s="25">
        <v>42</v>
      </c>
      <c r="D426" s="25">
        <v>1</v>
      </c>
      <c r="E426" s="25">
        <v>85</v>
      </c>
      <c r="F426" s="25">
        <v>128</v>
      </c>
      <c r="G426" s="25">
        <v>3</v>
      </c>
      <c r="H426" s="25">
        <v>2</v>
      </c>
      <c r="I426" s="26">
        <v>33.33333333333333</v>
      </c>
      <c r="J426" s="26">
        <v>120.3</v>
      </c>
      <c r="K426" s="25"/>
      <c r="L426" s="36"/>
      <c r="M426" s="21"/>
      <c r="N426" s="4"/>
    </row>
    <row r="427" spans="1:14" ht="15">
      <c r="A427" s="52" t="s">
        <v>50</v>
      </c>
      <c r="B427" s="154">
        <v>1</v>
      </c>
      <c r="C427" s="25">
        <v>230</v>
      </c>
      <c r="D427" s="25">
        <v>23</v>
      </c>
      <c r="E427" s="25">
        <v>1003</v>
      </c>
      <c r="F427" s="25">
        <v>1256</v>
      </c>
      <c r="G427" s="25">
        <v>256</v>
      </c>
      <c r="H427" s="25">
        <v>228</v>
      </c>
      <c r="I427" s="26">
        <v>10.9375</v>
      </c>
      <c r="J427" s="26">
        <v>1227.321875</v>
      </c>
      <c r="K427" s="25"/>
      <c r="L427" s="36"/>
      <c r="M427" s="21"/>
      <c r="N427" s="4"/>
    </row>
    <row r="428" spans="1:14" ht="15">
      <c r="A428" s="52" t="s">
        <v>118</v>
      </c>
      <c r="B428" s="154">
        <v>1.65</v>
      </c>
      <c r="C428" s="25">
        <v>65</v>
      </c>
      <c r="D428" s="25">
        <v>1</v>
      </c>
      <c r="E428" s="25">
        <v>43</v>
      </c>
      <c r="F428" s="25">
        <v>109</v>
      </c>
      <c r="G428" s="25">
        <v>0</v>
      </c>
      <c r="H428" s="25">
        <v>0</v>
      </c>
      <c r="I428" s="26">
        <v>0</v>
      </c>
      <c r="J428" s="26">
        <v>28.3</v>
      </c>
      <c r="K428" s="25"/>
      <c r="L428" s="36"/>
      <c r="M428" s="21"/>
      <c r="N428" s="4"/>
    </row>
    <row r="429" spans="1:14" ht="15">
      <c r="A429" s="52" t="s">
        <v>102</v>
      </c>
      <c r="B429" s="154">
        <v>1</v>
      </c>
      <c r="C429" s="25">
        <v>48</v>
      </c>
      <c r="D429" s="25">
        <v>0</v>
      </c>
      <c r="E429" s="25">
        <v>16</v>
      </c>
      <c r="F429" s="25">
        <v>64</v>
      </c>
      <c r="G429" s="25">
        <v>0</v>
      </c>
      <c r="H429" s="25">
        <v>0</v>
      </c>
      <c r="I429" s="26">
        <v>0</v>
      </c>
      <c r="J429" s="26">
        <v>0</v>
      </c>
      <c r="K429" s="25"/>
      <c r="L429" s="36"/>
      <c r="M429" s="21"/>
      <c r="N429" s="4"/>
    </row>
    <row r="430" spans="1:14" ht="15">
      <c r="A430" s="52" t="s">
        <v>48</v>
      </c>
      <c r="B430" s="154">
        <v>1</v>
      </c>
      <c r="C430" s="25">
        <v>54</v>
      </c>
      <c r="D430" s="25">
        <v>2</v>
      </c>
      <c r="E430" s="25">
        <v>60</v>
      </c>
      <c r="F430" s="25">
        <v>116</v>
      </c>
      <c r="G430" s="25">
        <v>13</v>
      </c>
      <c r="H430" s="25">
        <v>10</v>
      </c>
      <c r="I430" s="26">
        <v>23.076923076923077</v>
      </c>
      <c r="J430" s="26">
        <v>108.36923076923077</v>
      </c>
      <c r="K430" s="25"/>
      <c r="L430" s="36"/>
      <c r="M430" s="21"/>
      <c r="N430" s="4"/>
    </row>
    <row r="431" spans="1:14" ht="15">
      <c r="A431" s="52" t="s">
        <v>131</v>
      </c>
      <c r="B431" s="154">
        <v>1.2</v>
      </c>
      <c r="C431" s="25">
        <v>31</v>
      </c>
      <c r="D431" s="25">
        <v>1</v>
      </c>
      <c r="E431" s="25">
        <v>53</v>
      </c>
      <c r="F431" s="25">
        <v>85</v>
      </c>
      <c r="G431" s="25">
        <v>0</v>
      </c>
      <c r="H431" s="25">
        <v>0</v>
      </c>
      <c r="I431" s="26">
        <v>0</v>
      </c>
      <c r="J431" s="26">
        <v>84.3</v>
      </c>
      <c r="K431" s="25"/>
      <c r="L431" s="36"/>
      <c r="M431" s="21"/>
      <c r="N431" s="4"/>
    </row>
    <row r="432" spans="1:14" ht="15">
      <c r="A432" s="52" t="s">
        <v>104</v>
      </c>
      <c r="B432" s="154">
        <v>1.2</v>
      </c>
      <c r="C432" s="25">
        <v>0</v>
      </c>
      <c r="D432" s="25">
        <v>3</v>
      </c>
      <c r="E432" s="25">
        <v>113</v>
      </c>
      <c r="F432" s="25">
        <v>116</v>
      </c>
      <c r="G432" s="25">
        <v>7</v>
      </c>
      <c r="H432" s="25">
        <v>7</v>
      </c>
      <c r="I432" s="26">
        <v>0</v>
      </c>
      <c r="J432" s="26">
        <v>113.9</v>
      </c>
      <c r="K432" s="25"/>
      <c r="L432" s="36"/>
      <c r="M432" s="21"/>
      <c r="N432" s="4"/>
    </row>
    <row r="433" spans="1:14" ht="15">
      <c r="A433" s="17" t="s">
        <v>189</v>
      </c>
      <c r="B433" s="52"/>
      <c r="C433" s="25">
        <v>1188</v>
      </c>
      <c r="D433" s="25">
        <v>119</v>
      </c>
      <c r="E433" s="25">
        <v>3419</v>
      </c>
      <c r="F433" s="25">
        <v>4726</v>
      </c>
      <c r="G433" s="25">
        <v>778</v>
      </c>
      <c r="H433" s="25">
        <v>503</v>
      </c>
      <c r="I433" s="25"/>
      <c r="J433" s="26">
        <v>4163.654023347666</v>
      </c>
      <c r="K433" s="26">
        <v>4099.914963298699</v>
      </c>
      <c r="L433" s="36">
        <v>1.5546434650362617</v>
      </c>
      <c r="M433" s="21"/>
      <c r="N433" s="4"/>
    </row>
    <row r="434" spans="1:14" ht="15.75">
      <c r="A434" s="28" t="s">
        <v>167</v>
      </c>
      <c r="B434" s="138"/>
      <c r="C434" s="37"/>
      <c r="D434" s="37"/>
      <c r="E434" s="37"/>
      <c r="F434" s="37"/>
      <c r="G434" s="37"/>
      <c r="H434" s="37"/>
      <c r="I434" s="38"/>
      <c r="J434" s="38"/>
      <c r="K434" s="29"/>
      <c r="L434" s="30"/>
      <c r="M434" s="1"/>
      <c r="N434" s="11"/>
    </row>
    <row r="435" spans="1:14" ht="15">
      <c r="A435" s="52" t="s">
        <v>49</v>
      </c>
      <c r="B435" s="154">
        <v>1.65</v>
      </c>
      <c r="C435" s="25">
        <v>144</v>
      </c>
      <c r="D435" s="25">
        <v>18</v>
      </c>
      <c r="E435" s="25">
        <v>297</v>
      </c>
      <c r="F435" s="25">
        <v>459</v>
      </c>
      <c r="G435" s="25">
        <v>60</v>
      </c>
      <c r="H435" s="25">
        <v>44</v>
      </c>
      <c r="I435" s="26">
        <v>26.666666666666668</v>
      </c>
      <c r="J435" s="26">
        <v>427.2</v>
      </c>
      <c r="K435" s="25"/>
      <c r="L435" s="36"/>
      <c r="M435" s="12"/>
      <c r="N435" s="4"/>
    </row>
    <row r="436" spans="1:14" ht="15">
      <c r="A436" s="52" t="s">
        <v>85</v>
      </c>
      <c r="B436" s="154">
        <v>1.65</v>
      </c>
      <c r="C436" s="25">
        <v>217</v>
      </c>
      <c r="D436" s="25">
        <v>34</v>
      </c>
      <c r="E436" s="25">
        <v>859</v>
      </c>
      <c r="F436" s="25">
        <v>1110</v>
      </c>
      <c r="G436" s="25">
        <v>128</v>
      </c>
      <c r="H436" s="25">
        <v>86</v>
      </c>
      <c r="I436" s="26">
        <v>32.8125</v>
      </c>
      <c r="J436" s="26">
        <v>1050.5984375</v>
      </c>
      <c r="K436" s="25"/>
      <c r="L436" s="36"/>
      <c r="M436" s="21"/>
      <c r="N436" s="4"/>
    </row>
    <row r="437" spans="1:14" ht="15">
      <c r="A437" s="52" t="s">
        <v>80</v>
      </c>
      <c r="B437" s="154">
        <v>1.65</v>
      </c>
      <c r="C437" s="25">
        <v>0</v>
      </c>
      <c r="D437" s="25">
        <v>38</v>
      </c>
      <c r="E437" s="25">
        <v>124</v>
      </c>
      <c r="F437" s="25">
        <v>162</v>
      </c>
      <c r="G437" s="25">
        <v>0</v>
      </c>
      <c r="H437" s="25">
        <v>0</v>
      </c>
      <c r="I437" s="26">
        <v>0</v>
      </c>
      <c r="J437" s="26">
        <v>135.4</v>
      </c>
      <c r="K437" s="25"/>
      <c r="L437" s="36"/>
      <c r="M437" s="21"/>
      <c r="N437" s="4"/>
    </row>
    <row r="438" spans="1:14" ht="15">
      <c r="A438" s="52" t="s">
        <v>78</v>
      </c>
      <c r="B438" s="154">
        <v>1.65</v>
      </c>
      <c r="C438" s="25">
        <v>47</v>
      </c>
      <c r="D438" s="25">
        <v>15</v>
      </c>
      <c r="E438" s="25">
        <v>127</v>
      </c>
      <c r="F438" s="25">
        <v>189</v>
      </c>
      <c r="G438" s="25">
        <v>21</v>
      </c>
      <c r="H438" s="25">
        <v>8</v>
      </c>
      <c r="I438" s="26">
        <v>61.904761904761905</v>
      </c>
      <c r="J438" s="26">
        <v>163.95238095238096</v>
      </c>
      <c r="K438" s="25"/>
      <c r="L438" s="36"/>
      <c r="M438" s="21"/>
      <c r="N438" s="4"/>
    </row>
    <row r="439" spans="1:14" ht="15">
      <c r="A439" s="52" t="s">
        <v>79</v>
      </c>
      <c r="B439" s="154">
        <v>1.65</v>
      </c>
      <c r="C439" s="25">
        <v>182</v>
      </c>
      <c r="D439" s="25">
        <v>10</v>
      </c>
      <c r="E439" s="25">
        <v>593</v>
      </c>
      <c r="F439" s="25">
        <v>785</v>
      </c>
      <c r="G439" s="25">
        <v>163</v>
      </c>
      <c r="H439" s="25">
        <v>87</v>
      </c>
      <c r="I439" s="26">
        <v>46.62576687116564</v>
      </c>
      <c r="J439" s="26">
        <v>735.5705521472393</v>
      </c>
      <c r="K439" s="25"/>
      <c r="L439" s="36"/>
      <c r="M439" s="21"/>
      <c r="N439" s="4"/>
    </row>
    <row r="440" spans="1:14" ht="15">
      <c r="A440" s="52" t="s">
        <v>117</v>
      </c>
      <c r="B440" s="154">
        <v>1.65</v>
      </c>
      <c r="C440" s="25">
        <v>0</v>
      </c>
      <c r="D440" s="25">
        <v>66</v>
      </c>
      <c r="E440" s="25">
        <v>1068</v>
      </c>
      <c r="F440" s="25">
        <v>1134</v>
      </c>
      <c r="G440" s="25">
        <v>256</v>
      </c>
      <c r="H440" s="25">
        <v>71</v>
      </c>
      <c r="I440" s="26">
        <v>72.265625</v>
      </c>
      <c r="J440" s="26">
        <v>1087.8</v>
      </c>
      <c r="K440" s="25"/>
      <c r="L440" s="36"/>
      <c r="M440" s="21"/>
      <c r="N440" s="4"/>
    </row>
    <row r="441" spans="1:14" ht="15">
      <c r="A441" s="52" t="s">
        <v>114</v>
      </c>
      <c r="B441" s="154">
        <v>1.65</v>
      </c>
      <c r="C441" s="25">
        <v>470</v>
      </c>
      <c r="D441" s="25">
        <v>60</v>
      </c>
      <c r="E441" s="25">
        <v>605</v>
      </c>
      <c r="F441" s="25">
        <v>1135</v>
      </c>
      <c r="G441" s="25">
        <v>169</v>
      </c>
      <c r="H441" s="25">
        <v>71</v>
      </c>
      <c r="I441" s="26">
        <v>57.98816568047337</v>
      </c>
      <c r="J441" s="26">
        <v>956.7278106508876</v>
      </c>
      <c r="K441" s="25"/>
      <c r="L441" s="36"/>
      <c r="M441" s="21"/>
      <c r="N441" s="4"/>
    </row>
    <row r="442" spans="1:14" ht="15">
      <c r="A442" s="52" t="s">
        <v>33</v>
      </c>
      <c r="B442" s="154">
        <v>1.65</v>
      </c>
      <c r="C442" s="25">
        <v>486</v>
      </c>
      <c r="D442" s="25">
        <v>62</v>
      </c>
      <c r="E442" s="25">
        <v>1116</v>
      </c>
      <c r="F442" s="25">
        <v>1664</v>
      </c>
      <c r="G442" s="25">
        <v>189</v>
      </c>
      <c r="H442" s="25">
        <v>71</v>
      </c>
      <c r="I442" s="26">
        <v>62.43386243386243</v>
      </c>
      <c r="J442" s="26">
        <v>1468.8857142857144</v>
      </c>
      <c r="K442" s="25"/>
      <c r="L442" s="36"/>
      <c r="M442" s="21"/>
      <c r="N442" s="4"/>
    </row>
    <row r="443" spans="1:14" ht="15">
      <c r="A443" s="52" t="s">
        <v>109</v>
      </c>
      <c r="B443" s="154">
        <v>1.65</v>
      </c>
      <c r="C443" s="25">
        <v>56</v>
      </c>
      <c r="D443" s="25">
        <v>20</v>
      </c>
      <c r="E443" s="25">
        <v>237</v>
      </c>
      <c r="F443" s="25">
        <v>313</v>
      </c>
      <c r="G443" s="25">
        <v>42</v>
      </c>
      <c r="H443" s="25">
        <v>24</v>
      </c>
      <c r="I443" s="26">
        <v>42.857142857142854</v>
      </c>
      <c r="J443" s="26">
        <v>229</v>
      </c>
      <c r="K443" s="25"/>
      <c r="L443" s="36"/>
      <c r="M443" s="21"/>
      <c r="N443" s="4"/>
    </row>
    <row r="444" spans="1:14" ht="15">
      <c r="A444" s="52" t="s">
        <v>92</v>
      </c>
      <c r="B444" s="154">
        <v>1.65</v>
      </c>
      <c r="C444" s="25">
        <v>227</v>
      </c>
      <c r="D444" s="25">
        <v>1</v>
      </c>
      <c r="E444" s="25">
        <v>687</v>
      </c>
      <c r="F444" s="25">
        <v>915</v>
      </c>
      <c r="G444" s="25">
        <v>205</v>
      </c>
      <c r="H444" s="25">
        <v>140</v>
      </c>
      <c r="I444" s="26">
        <v>31.70731707317073</v>
      </c>
      <c r="J444" s="26">
        <v>778.3121951219512</v>
      </c>
      <c r="K444" s="25"/>
      <c r="L444" s="36"/>
      <c r="M444" s="21"/>
      <c r="N444" s="4"/>
    </row>
    <row r="445" spans="1:14" ht="15">
      <c r="A445" s="52" t="s">
        <v>44</v>
      </c>
      <c r="B445" s="154">
        <v>1.65</v>
      </c>
      <c r="C445" s="25">
        <v>110</v>
      </c>
      <c r="D445" s="25">
        <v>6</v>
      </c>
      <c r="E445" s="25">
        <v>296</v>
      </c>
      <c r="F445" s="25">
        <v>412</v>
      </c>
      <c r="G445" s="25">
        <v>67</v>
      </c>
      <c r="H445" s="25">
        <v>45</v>
      </c>
      <c r="I445" s="26">
        <v>32.83582089552239</v>
      </c>
      <c r="J445" s="26">
        <v>389.7402985074627</v>
      </c>
      <c r="K445" s="25"/>
      <c r="L445" s="36"/>
      <c r="M445" s="21"/>
      <c r="N445" s="4"/>
    </row>
    <row r="446" spans="1:14" ht="15">
      <c r="A446" s="52" t="s">
        <v>64</v>
      </c>
      <c r="B446" s="154">
        <v>1.65</v>
      </c>
      <c r="C446" s="25">
        <v>0</v>
      </c>
      <c r="D446" s="25">
        <v>23</v>
      </c>
      <c r="E446" s="25">
        <v>33</v>
      </c>
      <c r="F446" s="25">
        <v>56</v>
      </c>
      <c r="G446" s="25">
        <v>0</v>
      </c>
      <c r="H446" s="25">
        <v>0</v>
      </c>
      <c r="I446" s="26">
        <v>0</v>
      </c>
      <c r="J446" s="26">
        <v>39.9</v>
      </c>
      <c r="K446" s="25"/>
      <c r="L446" s="36"/>
      <c r="M446" s="21"/>
      <c r="N446" s="4"/>
    </row>
    <row r="447" spans="1:14" ht="15">
      <c r="A447" s="52" t="s">
        <v>93</v>
      </c>
      <c r="B447" s="154">
        <v>1.65</v>
      </c>
      <c r="C447" s="25">
        <v>218</v>
      </c>
      <c r="D447" s="25">
        <v>22</v>
      </c>
      <c r="E447" s="25">
        <v>505</v>
      </c>
      <c r="F447" s="25">
        <v>745</v>
      </c>
      <c r="G447" s="25">
        <v>158</v>
      </c>
      <c r="H447" s="25">
        <v>98</v>
      </c>
      <c r="I447" s="26">
        <v>37.9746835443038</v>
      </c>
      <c r="J447" s="26">
        <v>688.2075949367088</v>
      </c>
      <c r="K447" s="25"/>
      <c r="L447" s="36"/>
      <c r="M447" s="21"/>
      <c r="N447" s="4"/>
    </row>
    <row r="448" spans="1:14" ht="15">
      <c r="A448" s="52" t="s">
        <v>96</v>
      </c>
      <c r="B448" s="154">
        <v>2.25</v>
      </c>
      <c r="C448" s="25">
        <v>82</v>
      </c>
      <c r="D448" s="25">
        <v>10</v>
      </c>
      <c r="E448" s="25">
        <v>384</v>
      </c>
      <c r="F448" s="25">
        <v>476</v>
      </c>
      <c r="G448" s="25">
        <v>55</v>
      </c>
      <c r="H448" s="25">
        <v>30</v>
      </c>
      <c r="I448" s="26">
        <v>45.45454545454545</v>
      </c>
      <c r="J448" s="26">
        <v>450.3636363636364</v>
      </c>
      <c r="K448" s="25"/>
      <c r="L448" s="36"/>
      <c r="M448" s="21"/>
      <c r="N448" s="4"/>
    </row>
    <row r="449" spans="1:14" ht="15">
      <c r="A449" s="52" t="s">
        <v>40</v>
      </c>
      <c r="B449" s="154">
        <v>1.65</v>
      </c>
      <c r="C449" s="25">
        <v>11</v>
      </c>
      <c r="D449" s="25">
        <v>10</v>
      </c>
      <c r="E449" s="25">
        <v>135</v>
      </c>
      <c r="F449" s="25">
        <v>156</v>
      </c>
      <c r="G449" s="25">
        <v>9</v>
      </c>
      <c r="H449" s="25">
        <v>6</v>
      </c>
      <c r="I449" s="26">
        <v>33.33333333333333</v>
      </c>
      <c r="J449" s="26">
        <v>147.16666666666666</v>
      </c>
      <c r="K449" s="25"/>
      <c r="L449" s="36"/>
      <c r="M449" s="21"/>
      <c r="N449" s="4"/>
    </row>
    <row r="450" spans="1:14" ht="15">
      <c r="A450" s="52" t="s">
        <v>30</v>
      </c>
      <c r="B450" s="154">
        <v>1</v>
      </c>
      <c r="C450" s="25">
        <v>0</v>
      </c>
      <c r="D450" s="25">
        <v>10</v>
      </c>
      <c r="E450" s="25">
        <v>32</v>
      </c>
      <c r="F450" s="25">
        <v>42</v>
      </c>
      <c r="G450" s="25">
        <v>0</v>
      </c>
      <c r="H450" s="25">
        <v>0</v>
      </c>
      <c r="I450" s="26">
        <v>0</v>
      </c>
      <c r="J450" s="26">
        <v>35</v>
      </c>
      <c r="K450" s="25"/>
      <c r="L450" s="36"/>
      <c r="M450" s="21"/>
      <c r="N450" s="4"/>
    </row>
    <row r="451" spans="1:14" ht="15">
      <c r="A451" s="52" t="s">
        <v>50</v>
      </c>
      <c r="B451" s="154">
        <v>1</v>
      </c>
      <c r="C451" s="25">
        <v>409</v>
      </c>
      <c r="D451" s="25">
        <v>10</v>
      </c>
      <c r="E451" s="25">
        <v>1537</v>
      </c>
      <c r="F451" s="25">
        <v>1956</v>
      </c>
      <c r="G451" s="25">
        <v>416</v>
      </c>
      <c r="H451" s="25">
        <v>338</v>
      </c>
      <c r="I451" s="26">
        <v>18.75</v>
      </c>
      <c r="J451" s="26">
        <v>1682.65625</v>
      </c>
      <c r="K451" s="25"/>
      <c r="L451" s="36"/>
      <c r="M451" s="21"/>
      <c r="N451" s="4"/>
    </row>
    <row r="452" spans="1:14" ht="15">
      <c r="A452" s="52" t="s">
        <v>31</v>
      </c>
      <c r="B452" s="154">
        <v>1</v>
      </c>
      <c r="C452" s="25">
        <v>463</v>
      </c>
      <c r="D452" s="25">
        <v>26</v>
      </c>
      <c r="E452" s="25">
        <v>1918</v>
      </c>
      <c r="F452" s="25">
        <v>2407</v>
      </c>
      <c r="G452" s="25">
        <v>481</v>
      </c>
      <c r="H452" s="25">
        <v>395</v>
      </c>
      <c r="I452" s="26">
        <v>17.87941787941788</v>
      </c>
      <c r="J452" s="26">
        <v>2347.4091476091476</v>
      </c>
      <c r="K452" s="25"/>
      <c r="L452" s="36"/>
      <c r="M452" s="21"/>
      <c r="N452" s="4"/>
    </row>
    <row r="453" spans="1:14" ht="15">
      <c r="A453" s="52" t="s">
        <v>118</v>
      </c>
      <c r="B453" s="154">
        <v>1.65</v>
      </c>
      <c r="C453" s="25">
        <v>68</v>
      </c>
      <c r="D453" s="25">
        <v>8</v>
      </c>
      <c r="E453" s="25">
        <v>367</v>
      </c>
      <c r="F453" s="25">
        <v>443</v>
      </c>
      <c r="G453" s="25">
        <v>81</v>
      </c>
      <c r="H453" s="25">
        <v>46</v>
      </c>
      <c r="I453" s="26">
        <v>43.20987654320987</v>
      </c>
      <c r="J453" s="26">
        <v>352.70864197530864</v>
      </c>
      <c r="K453" s="25"/>
      <c r="L453" s="36"/>
      <c r="M453" s="21"/>
      <c r="N453" s="4"/>
    </row>
    <row r="454" spans="1:17" ht="15">
      <c r="A454" s="54" t="s">
        <v>189</v>
      </c>
      <c r="B454" s="54"/>
      <c r="C454" s="34">
        <v>3190</v>
      </c>
      <c r="D454" s="34">
        <v>449</v>
      </c>
      <c r="E454" s="34">
        <v>10920</v>
      </c>
      <c r="F454" s="34">
        <v>14559</v>
      </c>
      <c r="G454" s="34">
        <v>2500</v>
      </c>
      <c r="H454" s="34">
        <v>1560</v>
      </c>
      <c r="I454" s="34"/>
      <c r="J454" s="35">
        <v>13166.599326717102</v>
      </c>
      <c r="K454" s="35">
        <v>13118.982781292743</v>
      </c>
      <c r="L454" s="39">
        <v>10.976592032430105</v>
      </c>
      <c r="M454" s="19"/>
      <c r="N454" s="20"/>
      <c r="Q454"/>
    </row>
    <row r="455" spans="1:14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15">
      <c r="A457" s="15"/>
      <c r="B457" s="47"/>
      <c r="C457" s="72" t="s">
        <v>147</v>
      </c>
      <c r="D457" s="72"/>
      <c r="E457" s="72"/>
      <c r="F457" s="76"/>
      <c r="G457" s="78" t="s">
        <v>148</v>
      </c>
      <c r="H457" s="78" t="s">
        <v>181</v>
      </c>
      <c r="I457" s="79" t="s">
        <v>182</v>
      </c>
      <c r="J457" s="111" t="s">
        <v>176</v>
      </c>
      <c r="K457" s="9" t="s">
        <v>176</v>
      </c>
      <c r="L457" s="8" t="s">
        <v>183</v>
      </c>
      <c r="M457" s="8"/>
      <c r="N457" s="9"/>
    </row>
    <row r="458" spans="1:14" ht="15">
      <c r="A458" s="17"/>
      <c r="B458" s="90" t="s">
        <v>4</v>
      </c>
      <c r="C458" s="83">
        <v>2001</v>
      </c>
      <c r="D458" s="73"/>
      <c r="E458" s="73"/>
      <c r="F458" s="77"/>
      <c r="G458" s="75" t="s">
        <v>149</v>
      </c>
      <c r="H458" s="75" t="s">
        <v>150</v>
      </c>
      <c r="I458" s="80" t="s">
        <v>175</v>
      </c>
      <c r="J458" s="82" t="s">
        <v>177</v>
      </c>
      <c r="K458" s="4" t="s">
        <v>177</v>
      </c>
      <c r="L458" s="21" t="s">
        <v>212</v>
      </c>
      <c r="M458" s="21"/>
      <c r="N458" s="4"/>
    </row>
    <row r="459" spans="1:14" ht="15">
      <c r="A459" s="89" t="s">
        <v>184</v>
      </c>
      <c r="B459" s="90" t="s">
        <v>185</v>
      </c>
      <c r="C459" s="74" t="s">
        <v>186</v>
      </c>
      <c r="D459" s="75" t="s">
        <v>152</v>
      </c>
      <c r="E459" s="75" t="s">
        <v>153</v>
      </c>
      <c r="F459" s="74" t="s">
        <v>154</v>
      </c>
      <c r="G459" s="91">
        <v>2000</v>
      </c>
      <c r="H459" s="75">
        <v>2001</v>
      </c>
      <c r="I459" s="80" t="s">
        <v>187</v>
      </c>
      <c r="J459" s="82" t="s">
        <v>151</v>
      </c>
      <c r="K459" s="4" t="s">
        <v>151</v>
      </c>
      <c r="L459" s="22">
        <v>2002</v>
      </c>
      <c r="M459" s="23" t="s">
        <v>213</v>
      </c>
      <c r="N459" s="4">
        <v>2001</v>
      </c>
    </row>
    <row r="460" spans="1:14" ht="15">
      <c r="A460" s="17"/>
      <c r="B460" s="48"/>
      <c r="C460" s="74" t="s">
        <v>188</v>
      </c>
      <c r="D460" s="25"/>
      <c r="E460" s="25"/>
      <c r="F460" s="25"/>
      <c r="G460" s="25"/>
      <c r="H460" s="25"/>
      <c r="I460" s="26"/>
      <c r="J460" s="71">
        <v>2002</v>
      </c>
      <c r="K460" s="3">
        <v>2001</v>
      </c>
      <c r="L460" s="12" t="s">
        <v>187</v>
      </c>
      <c r="M460" s="12"/>
      <c r="N460" s="4"/>
    </row>
    <row r="461" spans="1:14" ht="15">
      <c r="A461" s="14"/>
      <c r="B461" s="51">
        <v>1</v>
      </c>
      <c r="C461" s="51">
        <v>2</v>
      </c>
      <c r="D461" s="51">
        <v>3</v>
      </c>
      <c r="E461" s="51">
        <v>4</v>
      </c>
      <c r="F461" s="51">
        <v>5</v>
      </c>
      <c r="G461" s="51">
        <v>6</v>
      </c>
      <c r="H461" s="51">
        <v>7</v>
      </c>
      <c r="I461" s="84">
        <v>8</v>
      </c>
      <c r="J461" s="84">
        <v>9</v>
      </c>
      <c r="K461" s="6">
        <v>10</v>
      </c>
      <c r="L461" s="11">
        <v>11</v>
      </c>
      <c r="M461" s="11"/>
      <c r="N461" s="11"/>
    </row>
    <row r="462" spans="1:14" ht="15.75">
      <c r="A462" s="28" t="s">
        <v>168</v>
      </c>
      <c r="B462" s="138"/>
      <c r="C462" s="37"/>
      <c r="D462" s="37"/>
      <c r="E462" s="37"/>
      <c r="F462" s="37"/>
      <c r="G462" s="37"/>
      <c r="H462" s="37"/>
      <c r="I462" s="38"/>
      <c r="J462" s="38"/>
      <c r="K462" s="29"/>
      <c r="L462" s="30"/>
      <c r="M462" s="1"/>
      <c r="N462" s="11"/>
    </row>
    <row r="463" spans="1:14" ht="15">
      <c r="A463" s="52" t="s">
        <v>117</v>
      </c>
      <c r="B463" s="154">
        <v>1.65</v>
      </c>
      <c r="C463" s="25">
        <v>208</v>
      </c>
      <c r="D463" s="25">
        <v>56</v>
      </c>
      <c r="E463" s="25">
        <v>829</v>
      </c>
      <c r="F463" s="25">
        <v>1093</v>
      </c>
      <c r="G463" s="25">
        <v>88</v>
      </c>
      <c r="H463" s="25">
        <v>44</v>
      </c>
      <c r="I463" s="26">
        <v>50</v>
      </c>
      <c r="J463" s="26">
        <v>1001.8</v>
      </c>
      <c r="K463" s="25"/>
      <c r="L463" s="36"/>
      <c r="M463" s="21"/>
      <c r="N463" s="4"/>
    </row>
    <row r="464" spans="1:14" ht="15">
      <c r="A464" s="52" t="s">
        <v>112</v>
      </c>
      <c r="B464" s="154">
        <v>1.65</v>
      </c>
      <c r="C464" s="25">
        <v>0</v>
      </c>
      <c r="D464" s="25">
        <v>14</v>
      </c>
      <c r="E464" s="25">
        <v>25</v>
      </c>
      <c r="F464" s="25">
        <v>39</v>
      </c>
      <c r="G464" s="25">
        <v>0</v>
      </c>
      <c r="H464" s="25">
        <v>0</v>
      </c>
      <c r="I464" s="26">
        <v>0</v>
      </c>
      <c r="J464" s="26">
        <v>29.2</v>
      </c>
      <c r="K464" s="25"/>
      <c r="L464" s="36"/>
      <c r="M464" s="21"/>
      <c r="N464" s="4"/>
    </row>
    <row r="465" spans="1:14" ht="15">
      <c r="A465" s="52" t="s">
        <v>113</v>
      </c>
      <c r="B465" s="154">
        <v>1.65</v>
      </c>
      <c r="C465" s="25">
        <v>0</v>
      </c>
      <c r="D465" s="25">
        <v>21</v>
      </c>
      <c r="E465" s="25">
        <v>23</v>
      </c>
      <c r="F465" s="25">
        <v>44</v>
      </c>
      <c r="G465" s="25">
        <v>0</v>
      </c>
      <c r="H465" s="25">
        <v>0</v>
      </c>
      <c r="I465" s="26">
        <v>0</v>
      </c>
      <c r="J465" s="26">
        <v>29.3</v>
      </c>
      <c r="K465" s="25"/>
      <c r="L465" s="36"/>
      <c r="M465" s="21"/>
      <c r="N465" s="4"/>
    </row>
    <row r="466" spans="1:14" ht="15">
      <c r="A466" s="52" t="s">
        <v>114</v>
      </c>
      <c r="B466" s="154">
        <v>1.65</v>
      </c>
      <c r="C466" s="25">
        <v>39</v>
      </c>
      <c r="D466" s="25">
        <v>29</v>
      </c>
      <c r="E466" s="25">
        <v>134</v>
      </c>
      <c r="F466" s="25">
        <v>202</v>
      </c>
      <c r="G466" s="25">
        <v>19</v>
      </c>
      <c r="H466" s="25">
        <v>10</v>
      </c>
      <c r="I466" s="26">
        <v>47.368421052631575</v>
      </c>
      <c r="J466" s="26">
        <v>172.46315789473684</v>
      </c>
      <c r="K466" s="25"/>
      <c r="L466" s="36"/>
      <c r="M466" s="21"/>
      <c r="N466" s="4"/>
    </row>
    <row r="467" spans="1:14" ht="15">
      <c r="A467" s="52" t="s">
        <v>33</v>
      </c>
      <c r="B467" s="154">
        <v>1.65</v>
      </c>
      <c r="C467" s="25">
        <v>116</v>
      </c>
      <c r="D467" s="25">
        <v>15</v>
      </c>
      <c r="E467" s="25">
        <v>377</v>
      </c>
      <c r="F467" s="25">
        <v>508</v>
      </c>
      <c r="G467" s="25">
        <v>45</v>
      </c>
      <c r="H467" s="25">
        <v>15</v>
      </c>
      <c r="I467" s="26">
        <v>66.66666666666666</v>
      </c>
      <c r="J467" s="26">
        <v>458.83333333333337</v>
      </c>
      <c r="K467" s="25"/>
      <c r="L467" s="36"/>
      <c r="M467" s="21"/>
      <c r="N467" s="4"/>
    </row>
    <row r="468" spans="1:14" ht="15">
      <c r="A468" s="52" t="s">
        <v>129</v>
      </c>
      <c r="B468" s="154">
        <v>1.65</v>
      </c>
      <c r="C468" s="25">
        <v>186</v>
      </c>
      <c r="D468" s="25">
        <v>53</v>
      </c>
      <c r="E468" s="25">
        <v>781</v>
      </c>
      <c r="F468" s="25">
        <v>1020</v>
      </c>
      <c r="G468" s="25">
        <v>196</v>
      </c>
      <c r="H468" s="25">
        <v>55</v>
      </c>
      <c r="I468" s="26">
        <v>71.93877551020408</v>
      </c>
      <c r="J468" s="26">
        <v>915.9969387755102</v>
      </c>
      <c r="K468" s="31"/>
      <c r="L468" s="27"/>
      <c r="M468" s="12"/>
      <c r="N468" s="4"/>
    </row>
    <row r="469" spans="1:14" ht="15">
      <c r="A469" s="52" t="s">
        <v>128</v>
      </c>
      <c r="B469" s="154">
        <v>1.65</v>
      </c>
      <c r="C469" s="25">
        <v>147</v>
      </c>
      <c r="D469" s="25">
        <v>14</v>
      </c>
      <c r="E469" s="25">
        <v>490</v>
      </c>
      <c r="F469" s="25">
        <v>651</v>
      </c>
      <c r="G469" s="25">
        <v>141</v>
      </c>
      <c r="H469" s="25">
        <v>93</v>
      </c>
      <c r="I469" s="26">
        <v>34.04255319148936</v>
      </c>
      <c r="J469" s="26">
        <v>616.1787234042554</v>
      </c>
      <c r="K469" s="25"/>
      <c r="L469" s="36"/>
      <c r="M469" s="21"/>
      <c r="N469" s="4"/>
    </row>
    <row r="470" spans="1:14" ht="15">
      <c r="A470" s="52" t="s">
        <v>16</v>
      </c>
      <c r="B470" s="154">
        <v>2.25</v>
      </c>
      <c r="C470" s="25">
        <v>25</v>
      </c>
      <c r="D470" s="25">
        <v>1</v>
      </c>
      <c r="E470" s="25">
        <v>107</v>
      </c>
      <c r="F470" s="25">
        <v>133</v>
      </c>
      <c r="G470" s="25">
        <v>27</v>
      </c>
      <c r="H470" s="25">
        <v>26</v>
      </c>
      <c r="I470" s="26">
        <v>3.7037037037037033</v>
      </c>
      <c r="J470" s="26">
        <v>131.83703703703705</v>
      </c>
      <c r="K470" s="25"/>
      <c r="L470" s="36"/>
      <c r="M470" s="21"/>
      <c r="N470" s="4"/>
    </row>
    <row r="471" spans="1:14" ht="15">
      <c r="A471" s="52" t="s">
        <v>15</v>
      </c>
      <c r="B471" s="154">
        <v>1.65</v>
      </c>
      <c r="C471" s="25">
        <v>0</v>
      </c>
      <c r="D471" s="25">
        <v>1</v>
      </c>
      <c r="E471" s="25">
        <v>2</v>
      </c>
      <c r="F471" s="25">
        <v>3</v>
      </c>
      <c r="G471" s="25">
        <v>0</v>
      </c>
      <c r="H471" s="25">
        <v>0</v>
      </c>
      <c r="I471" s="26">
        <v>0</v>
      </c>
      <c r="J471" s="26">
        <v>2.3</v>
      </c>
      <c r="K471" s="25"/>
      <c r="L471" s="36"/>
      <c r="M471" s="21"/>
      <c r="N471" s="4"/>
    </row>
    <row r="472" spans="1:14" ht="15">
      <c r="A472" s="52" t="s">
        <v>50</v>
      </c>
      <c r="B472" s="154">
        <v>1</v>
      </c>
      <c r="C472" s="25">
        <v>18</v>
      </c>
      <c r="D472" s="25">
        <v>0</v>
      </c>
      <c r="E472" s="25">
        <v>108</v>
      </c>
      <c r="F472" s="25">
        <v>126</v>
      </c>
      <c r="G472" s="25">
        <v>12</v>
      </c>
      <c r="H472" s="25">
        <v>5</v>
      </c>
      <c r="I472" s="26">
        <v>58.333333333333336</v>
      </c>
      <c r="J472" s="26">
        <v>120.75</v>
      </c>
      <c r="K472" s="31"/>
      <c r="L472" s="27"/>
      <c r="M472" s="12"/>
      <c r="N472" s="4"/>
    </row>
    <row r="473" spans="1:14" ht="15">
      <c r="A473" s="52" t="s">
        <v>31</v>
      </c>
      <c r="B473" s="154">
        <v>1</v>
      </c>
      <c r="C473" s="25">
        <v>190</v>
      </c>
      <c r="D473" s="25">
        <v>31</v>
      </c>
      <c r="E473" s="25">
        <v>677</v>
      </c>
      <c r="F473" s="25">
        <v>898</v>
      </c>
      <c r="G473" s="25">
        <v>131</v>
      </c>
      <c r="H473" s="25">
        <v>106</v>
      </c>
      <c r="I473" s="26">
        <v>19.083969465648856</v>
      </c>
      <c r="J473" s="26">
        <v>858.1702290076336</v>
      </c>
      <c r="K473" s="25"/>
      <c r="L473" s="36"/>
      <c r="M473" s="21"/>
      <c r="N473" s="4"/>
    </row>
    <row r="474" spans="1:14" ht="15">
      <c r="A474" s="52" t="s">
        <v>118</v>
      </c>
      <c r="B474" s="154">
        <v>1.65</v>
      </c>
      <c r="C474" s="25">
        <v>31</v>
      </c>
      <c r="D474" s="25">
        <v>3</v>
      </c>
      <c r="E474" s="25">
        <v>50</v>
      </c>
      <c r="F474" s="25">
        <v>84</v>
      </c>
      <c r="G474" s="25">
        <v>11</v>
      </c>
      <c r="H474" s="25">
        <v>10</v>
      </c>
      <c r="I474" s="26">
        <v>9.090909090909092</v>
      </c>
      <c r="J474" s="26">
        <v>80.4909090909091</v>
      </c>
      <c r="K474" s="25"/>
      <c r="L474" s="36"/>
      <c r="M474" s="21"/>
      <c r="N474" s="4"/>
    </row>
    <row r="475" spans="1:14" ht="15">
      <c r="A475" s="52" t="s">
        <v>89</v>
      </c>
      <c r="B475" s="154">
        <v>1</v>
      </c>
      <c r="C475" s="25">
        <v>0</v>
      </c>
      <c r="D475" s="25">
        <v>0</v>
      </c>
      <c r="E475" s="25">
        <v>149</v>
      </c>
      <c r="F475" s="25">
        <v>149</v>
      </c>
      <c r="G475" s="25">
        <v>0</v>
      </c>
      <c r="H475" s="25">
        <v>0</v>
      </c>
      <c r="I475" s="26">
        <v>0</v>
      </c>
      <c r="J475" s="26">
        <v>149</v>
      </c>
      <c r="K475" s="25"/>
      <c r="L475" s="36"/>
      <c r="M475" s="21"/>
      <c r="N475" s="4"/>
    </row>
    <row r="476" spans="1:14" ht="15">
      <c r="A476" s="52" t="s">
        <v>100</v>
      </c>
      <c r="B476" s="154">
        <v>1</v>
      </c>
      <c r="C476" s="25">
        <v>71</v>
      </c>
      <c r="D476" s="25">
        <v>8</v>
      </c>
      <c r="E476" s="25">
        <v>140</v>
      </c>
      <c r="F476" s="25">
        <v>219</v>
      </c>
      <c r="G476" s="25">
        <v>83</v>
      </c>
      <c r="H476" s="25">
        <v>79</v>
      </c>
      <c r="I476" s="26">
        <v>4.819277108433735</v>
      </c>
      <c r="J476" s="26">
        <v>211.68915662650602</v>
      </c>
      <c r="K476" s="25"/>
      <c r="L476" s="36"/>
      <c r="M476" s="21"/>
      <c r="N476" s="4"/>
    </row>
    <row r="477" spans="1:14" ht="15">
      <c r="A477" s="52" t="s">
        <v>131</v>
      </c>
      <c r="B477" s="154">
        <v>1.2</v>
      </c>
      <c r="C477" s="25">
        <v>299</v>
      </c>
      <c r="D477" s="25">
        <v>69</v>
      </c>
      <c r="E477" s="25">
        <v>849</v>
      </c>
      <c r="F477" s="25">
        <v>1217</v>
      </c>
      <c r="G477" s="25">
        <v>186</v>
      </c>
      <c r="H477" s="25">
        <v>128</v>
      </c>
      <c r="I477" s="26">
        <v>31.182795698924732</v>
      </c>
      <c r="J477" s="26">
        <v>1122.0817204301075</v>
      </c>
      <c r="K477" s="25"/>
      <c r="L477" s="36"/>
      <c r="M477" s="21"/>
      <c r="N477" s="4"/>
    </row>
    <row r="478" spans="1:14" ht="15">
      <c r="A478" s="52" t="s">
        <v>130</v>
      </c>
      <c r="B478" s="154">
        <v>1.2</v>
      </c>
      <c r="C478" s="25">
        <v>0</v>
      </c>
      <c r="D478" s="25">
        <v>2</v>
      </c>
      <c r="E478" s="25">
        <v>17</v>
      </c>
      <c r="F478" s="25">
        <v>19</v>
      </c>
      <c r="G478" s="25">
        <v>0</v>
      </c>
      <c r="H478" s="25">
        <v>0</v>
      </c>
      <c r="I478" s="26">
        <v>0</v>
      </c>
      <c r="J478" s="26">
        <v>17.6</v>
      </c>
      <c r="K478" s="25"/>
      <c r="L478" s="36"/>
      <c r="M478" s="21"/>
      <c r="N478" s="4"/>
    </row>
    <row r="479" spans="1:14" ht="15">
      <c r="A479" s="52" t="s">
        <v>97</v>
      </c>
      <c r="B479" s="154">
        <v>1.2</v>
      </c>
      <c r="C479" s="25">
        <v>59</v>
      </c>
      <c r="D479" s="25">
        <v>0</v>
      </c>
      <c r="E479" s="25">
        <v>103</v>
      </c>
      <c r="F479" s="25">
        <v>162</v>
      </c>
      <c r="G479" s="25">
        <v>41</v>
      </c>
      <c r="H479" s="25">
        <v>41</v>
      </c>
      <c r="I479" s="26">
        <v>0</v>
      </c>
      <c r="J479" s="26">
        <v>162</v>
      </c>
      <c r="K479" s="25"/>
      <c r="L479" s="36"/>
      <c r="M479" s="21"/>
      <c r="N479" s="4"/>
    </row>
    <row r="480" spans="1:14" ht="15">
      <c r="A480" s="17" t="s">
        <v>189</v>
      </c>
      <c r="B480" s="52"/>
      <c r="C480" s="31">
        <v>1389</v>
      </c>
      <c r="D480" s="31">
        <v>317</v>
      </c>
      <c r="E480" s="31">
        <v>4861</v>
      </c>
      <c r="F480" s="31">
        <v>6567</v>
      </c>
      <c r="G480" s="31">
        <v>980</v>
      </c>
      <c r="H480" s="31">
        <v>612</v>
      </c>
      <c r="I480" s="31"/>
      <c r="J480" s="53">
        <v>6079.691205600029</v>
      </c>
      <c r="K480" s="53">
        <v>5869.44469861413</v>
      </c>
      <c r="L480" s="36">
        <v>3.5820510760675806</v>
      </c>
      <c r="M480" s="21"/>
      <c r="N480" s="4"/>
    </row>
    <row r="481" spans="1:14" ht="15.75">
      <c r="A481" s="28" t="s">
        <v>169</v>
      </c>
      <c r="B481" s="50"/>
      <c r="C481" s="37"/>
      <c r="D481" s="37"/>
      <c r="E481" s="37"/>
      <c r="F481" s="37"/>
      <c r="G481" s="37"/>
      <c r="H481" s="37"/>
      <c r="I481" s="38"/>
      <c r="J481" s="38"/>
      <c r="K481" s="29"/>
      <c r="L481" s="155"/>
      <c r="M481" s="1"/>
      <c r="N481" s="11"/>
    </row>
    <row r="482" spans="1:14" ht="15">
      <c r="A482" s="52" t="s">
        <v>22</v>
      </c>
      <c r="B482" s="154">
        <v>2.25</v>
      </c>
      <c r="C482" s="25">
        <v>0</v>
      </c>
      <c r="D482" s="25">
        <v>0</v>
      </c>
      <c r="E482" s="25">
        <v>4</v>
      </c>
      <c r="F482" s="25">
        <v>4</v>
      </c>
      <c r="G482" s="25">
        <v>0</v>
      </c>
      <c r="H482" s="25">
        <v>0</v>
      </c>
      <c r="I482" s="26">
        <v>0</v>
      </c>
      <c r="J482" s="26">
        <v>4</v>
      </c>
      <c r="K482" s="25"/>
      <c r="L482" s="36"/>
      <c r="M482" s="21"/>
      <c r="N482" s="4"/>
    </row>
    <row r="483" spans="1:14" ht="15">
      <c r="A483" s="52" t="s">
        <v>28</v>
      </c>
      <c r="B483" s="154">
        <v>1.65</v>
      </c>
      <c r="C483" s="25">
        <v>0</v>
      </c>
      <c r="D483" s="25">
        <v>0</v>
      </c>
      <c r="E483" s="25">
        <v>9</v>
      </c>
      <c r="F483" s="25">
        <v>9</v>
      </c>
      <c r="G483" s="25">
        <v>0</v>
      </c>
      <c r="H483" s="25">
        <v>0</v>
      </c>
      <c r="I483" s="26">
        <v>0</v>
      </c>
      <c r="J483" s="26">
        <v>9</v>
      </c>
      <c r="K483" s="25"/>
      <c r="L483" s="36"/>
      <c r="M483" s="21"/>
      <c r="N483" s="4"/>
    </row>
    <row r="484" spans="1:14" ht="15">
      <c r="A484" s="52" t="s">
        <v>27</v>
      </c>
      <c r="B484" s="154">
        <v>2.25</v>
      </c>
      <c r="C484" s="25">
        <v>40</v>
      </c>
      <c r="D484" s="25">
        <v>0</v>
      </c>
      <c r="E484" s="25">
        <v>104</v>
      </c>
      <c r="F484" s="25">
        <v>144</v>
      </c>
      <c r="G484" s="25">
        <v>35</v>
      </c>
      <c r="H484" s="25">
        <v>10</v>
      </c>
      <c r="I484" s="26">
        <v>71.42857142857143</v>
      </c>
      <c r="J484" s="26">
        <v>129.71428571428572</v>
      </c>
      <c r="K484" s="25"/>
      <c r="L484" s="36"/>
      <c r="M484" s="21"/>
      <c r="N484" s="4"/>
    </row>
    <row r="485" spans="1:14" ht="15">
      <c r="A485" s="52" t="s">
        <v>120</v>
      </c>
      <c r="B485" s="154">
        <v>1.65</v>
      </c>
      <c r="C485" s="25">
        <v>75</v>
      </c>
      <c r="D485" s="25">
        <v>3</v>
      </c>
      <c r="E485" s="25">
        <v>261</v>
      </c>
      <c r="F485" s="25">
        <v>339</v>
      </c>
      <c r="G485" s="25">
        <v>57</v>
      </c>
      <c r="H485" s="25">
        <v>43</v>
      </c>
      <c r="I485" s="26">
        <v>24.561403508771928</v>
      </c>
      <c r="J485" s="26">
        <v>327.68947368421055</v>
      </c>
      <c r="K485" s="25"/>
      <c r="L485" s="36"/>
      <c r="M485" s="21"/>
      <c r="N485" s="4"/>
    </row>
    <row r="486" spans="1:14" ht="15">
      <c r="A486" s="52" t="s">
        <v>71</v>
      </c>
      <c r="B486" s="154">
        <v>1.65</v>
      </c>
      <c r="C486" s="25">
        <v>0</v>
      </c>
      <c r="D486" s="25">
        <v>0</v>
      </c>
      <c r="E486" s="25">
        <v>5</v>
      </c>
      <c r="F486" s="25">
        <v>5</v>
      </c>
      <c r="G486" s="25">
        <v>0</v>
      </c>
      <c r="H486" s="25">
        <v>0</v>
      </c>
      <c r="I486" s="26">
        <v>0</v>
      </c>
      <c r="J486" s="26">
        <v>5</v>
      </c>
      <c r="K486" s="25"/>
      <c r="L486" s="36"/>
      <c r="M486" s="21"/>
      <c r="N486" s="4"/>
    </row>
    <row r="487" spans="1:14" ht="15">
      <c r="A487" s="52" t="s">
        <v>64</v>
      </c>
      <c r="B487" s="154">
        <v>1.65</v>
      </c>
      <c r="C487" s="25">
        <v>0</v>
      </c>
      <c r="D487" s="25">
        <v>2</v>
      </c>
      <c r="E487" s="25">
        <v>83</v>
      </c>
      <c r="F487" s="25">
        <v>85</v>
      </c>
      <c r="G487" s="25">
        <v>0</v>
      </c>
      <c r="H487" s="25">
        <v>0</v>
      </c>
      <c r="I487" s="26">
        <v>0</v>
      </c>
      <c r="J487" s="26">
        <v>83.6</v>
      </c>
      <c r="K487" s="25"/>
      <c r="L487" s="36"/>
      <c r="M487" s="21"/>
      <c r="N487" s="4"/>
    </row>
    <row r="488" spans="1:14" ht="15">
      <c r="A488" s="52" t="s">
        <v>233</v>
      </c>
      <c r="B488" s="154">
        <v>1.65</v>
      </c>
      <c r="C488" s="25">
        <v>0</v>
      </c>
      <c r="D488" s="25">
        <v>3</v>
      </c>
      <c r="E488" s="25">
        <v>11</v>
      </c>
      <c r="F488" s="25">
        <v>14</v>
      </c>
      <c r="G488" s="25">
        <v>0</v>
      </c>
      <c r="H488" s="25">
        <v>0</v>
      </c>
      <c r="I488" s="26">
        <v>0</v>
      </c>
      <c r="J488" s="26">
        <v>11.9</v>
      </c>
      <c r="K488" s="25"/>
      <c r="L488" s="36"/>
      <c r="M488" s="21"/>
      <c r="N488" s="4"/>
    </row>
    <row r="489" spans="1:14" ht="15">
      <c r="A489" s="52" t="s">
        <v>234</v>
      </c>
      <c r="B489" s="154">
        <v>1.65</v>
      </c>
      <c r="C489" s="25">
        <v>0</v>
      </c>
      <c r="D489" s="25">
        <v>1</v>
      </c>
      <c r="E489" s="25">
        <v>6</v>
      </c>
      <c r="F489" s="25">
        <v>7</v>
      </c>
      <c r="G489" s="25">
        <v>0</v>
      </c>
      <c r="H489" s="25">
        <v>0</v>
      </c>
      <c r="I489" s="26">
        <v>0</v>
      </c>
      <c r="J489" s="26">
        <v>6.3</v>
      </c>
      <c r="K489" s="25"/>
      <c r="L489" s="36"/>
      <c r="M489" s="21"/>
      <c r="N489" s="4"/>
    </row>
    <row r="490" spans="1:14" ht="15">
      <c r="A490" s="52" t="s">
        <v>96</v>
      </c>
      <c r="B490" s="154">
        <v>2.25</v>
      </c>
      <c r="C490" s="25">
        <v>29</v>
      </c>
      <c r="D490" s="25">
        <v>0</v>
      </c>
      <c r="E490" s="25">
        <v>144</v>
      </c>
      <c r="F490" s="25">
        <v>173</v>
      </c>
      <c r="G490" s="25">
        <v>27</v>
      </c>
      <c r="H490" s="25">
        <v>20</v>
      </c>
      <c r="I490" s="26">
        <v>25.925925925925924</v>
      </c>
      <c r="J490" s="26">
        <v>169.24074074074073</v>
      </c>
      <c r="K490" s="25"/>
      <c r="L490" s="36"/>
      <c r="M490" s="21"/>
      <c r="N490" s="4"/>
    </row>
    <row r="491" spans="1:14" ht="15">
      <c r="A491" s="52" t="s">
        <v>69</v>
      </c>
      <c r="B491" s="154">
        <v>1.65</v>
      </c>
      <c r="C491" s="25">
        <v>73</v>
      </c>
      <c r="D491" s="25">
        <v>6</v>
      </c>
      <c r="E491" s="25">
        <v>235</v>
      </c>
      <c r="F491" s="25">
        <v>314</v>
      </c>
      <c r="G491" s="25">
        <v>46</v>
      </c>
      <c r="H491" s="25">
        <v>36</v>
      </c>
      <c r="I491" s="26">
        <v>21.73913043478261</v>
      </c>
      <c r="J491" s="26">
        <v>301.8652173913043</v>
      </c>
      <c r="K491" s="25"/>
      <c r="L491" s="36"/>
      <c r="M491" s="21"/>
      <c r="N491" s="4"/>
    </row>
    <row r="492" spans="1:14" ht="15">
      <c r="A492" s="52" t="s">
        <v>142</v>
      </c>
      <c r="B492" s="154">
        <v>2.25</v>
      </c>
      <c r="C492" s="25">
        <v>290</v>
      </c>
      <c r="D492" s="25">
        <v>21</v>
      </c>
      <c r="E492" s="25">
        <v>1049</v>
      </c>
      <c r="F492" s="25">
        <v>1360</v>
      </c>
      <c r="G492" s="25">
        <v>261</v>
      </c>
      <c r="H492" s="25">
        <v>190</v>
      </c>
      <c r="I492" s="26">
        <v>27.203065134099617</v>
      </c>
      <c r="J492" s="26">
        <v>1305.8555555555556</v>
      </c>
      <c r="K492" s="25"/>
      <c r="L492" s="36"/>
      <c r="M492" s="21"/>
      <c r="N492" s="4"/>
    </row>
    <row r="493" spans="1:14" ht="15">
      <c r="A493" s="52" t="s">
        <v>38</v>
      </c>
      <c r="B493" s="154">
        <v>2.25</v>
      </c>
      <c r="C493" s="25">
        <v>49</v>
      </c>
      <c r="D493" s="25">
        <v>26</v>
      </c>
      <c r="E493" s="25">
        <v>119</v>
      </c>
      <c r="F493" s="25">
        <v>194</v>
      </c>
      <c r="G493" s="25">
        <v>34</v>
      </c>
      <c r="H493" s="25">
        <v>28</v>
      </c>
      <c r="I493" s="26">
        <v>17.647058823529413</v>
      </c>
      <c r="J493" s="26">
        <v>171.4764705882353</v>
      </c>
      <c r="K493" s="25"/>
      <c r="L493" s="36"/>
      <c r="M493" s="21"/>
      <c r="N493" s="4"/>
    </row>
    <row r="494" spans="1:14" ht="15">
      <c r="A494" s="52" t="s">
        <v>145</v>
      </c>
      <c r="B494" s="154">
        <v>2.25</v>
      </c>
      <c r="C494" s="25">
        <v>61</v>
      </c>
      <c r="D494" s="25">
        <v>16</v>
      </c>
      <c r="E494" s="25">
        <v>135</v>
      </c>
      <c r="F494" s="25">
        <v>212</v>
      </c>
      <c r="G494" s="25">
        <v>50</v>
      </c>
      <c r="H494" s="25">
        <v>46</v>
      </c>
      <c r="I494" s="26">
        <v>8</v>
      </c>
      <c r="J494" s="26">
        <v>198.36</v>
      </c>
      <c r="K494" s="25"/>
      <c r="L494" s="36"/>
      <c r="M494" s="21"/>
      <c r="N494" s="4"/>
    </row>
    <row r="495" spans="1:14" ht="15">
      <c r="A495" s="52" t="s">
        <v>141</v>
      </c>
      <c r="B495" s="154">
        <v>2.25</v>
      </c>
      <c r="C495" s="25">
        <v>150</v>
      </c>
      <c r="D495" s="25">
        <v>19</v>
      </c>
      <c r="E495" s="25">
        <v>613</v>
      </c>
      <c r="F495" s="25">
        <v>782</v>
      </c>
      <c r="G495" s="25">
        <v>156</v>
      </c>
      <c r="H495" s="25">
        <v>94</v>
      </c>
      <c r="I495" s="26">
        <v>39.743589743589745</v>
      </c>
      <c r="J495" s="26">
        <v>738.8923076923077</v>
      </c>
      <c r="K495" s="25"/>
      <c r="L495" s="36"/>
      <c r="M495" s="21"/>
      <c r="N495" s="4"/>
    </row>
    <row r="496" spans="1:14" ht="15">
      <c r="A496" s="52" t="s">
        <v>72</v>
      </c>
      <c r="B496" s="154">
        <v>2.25</v>
      </c>
      <c r="C496" s="25">
        <v>107</v>
      </c>
      <c r="D496" s="25">
        <v>15</v>
      </c>
      <c r="E496" s="25">
        <v>423</v>
      </c>
      <c r="F496" s="25">
        <v>545</v>
      </c>
      <c r="G496" s="25">
        <v>119</v>
      </c>
      <c r="H496" s="25">
        <v>88</v>
      </c>
      <c r="I496" s="26">
        <v>26.05042016806723</v>
      </c>
      <c r="J496" s="26">
        <v>520.563025210084</v>
      </c>
      <c r="K496" s="25"/>
      <c r="L496" s="36"/>
      <c r="M496" s="21"/>
      <c r="N496" s="4"/>
    </row>
    <row r="497" spans="1:14" ht="15">
      <c r="A497" s="52" t="s">
        <v>138</v>
      </c>
      <c r="B497" s="154">
        <v>2.25</v>
      </c>
      <c r="C497" s="25">
        <v>43</v>
      </c>
      <c r="D497" s="25">
        <v>0</v>
      </c>
      <c r="E497" s="25">
        <v>145</v>
      </c>
      <c r="F497" s="25">
        <v>188</v>
      </c>
      <c r="G497" s="25">
        <v>35</v>
      </c>
      <c r="H497" s="25">
        <v>28</v>
      </c>
      <c r="I497" s="26">
        <v>20</v>
      </c>
      <c r="J497" s="26">
        <v>183.7</v>
      </c>
      <c r="K497" s="25"/>
      <c r="L497" s="36"/>
      <c r="M497" s="21"/>
      <c r="N497" s="4"/>
    </row>
    <row r="498" spans="1:14" ht="15">
      <c r="A498" s="52" t="s">
        <v>73</v>
      </c>
      <c r="B498" s="154">
        <v>2.25</v>
      </c>
      <c r="C498" s="25">
        <v>38</v>
      </c>
      <c r="D498" s="25">
        <v>3</v>
      </c>
      <c r="E498" s="25">
        <v>62</v>
      </c>
      <c r="F498" s="25">
        <v>103</v>
      </c>
      <c r="G498" s="25">
        <v>25</v>
      </c>
      <c r="H498" s="25">
        <v>20</v>
      </c>
      <c r="I498" s="26">
        <v>20</v>
      </c>
      <c r="J498" s="26">
        <v>97.1</v>
      </c>
      <c r="K498" s="25"/>
      <c r="M498" s="21"/>
      <c r="N498" s="4"/>
    </row>
    <row r="499" spans="1:14" ht="15">
      <c r="A499" s="52" t="s">
        <v>139</v>
      </c>
      <c r="B499" s="154">
        <v>2.25</v>
      </c>
      <c r="C499" s="25">
        <v>72</v>
      </c>
      <c r="D499" s="25">
        <v>7</v>
      </c>
      <c r="E499" s="25">
        <v>143</v>
      </c>
      <c r="F499" s="25">
        <v>222</v>
      </c>
      <c r="G499" s="25">
        <v>59</v>
      </c>
      <c r="H499" s="25">
        <v>42</v>
      </c>
      <c r="I499" s="26">
        <v>28.8135593220339</v>
      </c>
      <c r="J499" s="26">
        <v>206.7271186440678</v>
      </c>
      <c r="K499" s="25"/>
      <c r="L499" s="36"/>
      <c r="M499" s="21"/>
      <c r="N499" s="4"/>
    </row>
    <row r="500" spans="1:14" ht="15">
      <c r="A500" s="52" t="s">
        <v>50</v>
      </c>
      <c r="B500" s="154">
        <v>1</v>
      </c>
      <c r="C500" s="25">
        <v>211</v>
      </c>
      <c r="D500" s="25">
        <v>8</v>
      </c>
      <c r="E500" s="25">
        <v>647</v>
      </c>
      <c r="F500" s="25">
        <v>866</v>
      </c>
      <c r="G500" s="25">
        <v>149</v>
      </c>
      <c r="H500" s="25">
        <v>130</v>
      </c>
      <c r="I500" s="26">
        <v>12.751677852348994</v>
      </c>
      <c r="J500" s="26">
        <v>846.9469798657718</v>
      </c>
      <c r="K500" s="25"/>
      <c r="L500" s="36"/>
      <c r="M500" s="21"/>
      <c r="N500" s="4"/>
    </row>
    <row r="501" spans="1:14" ht="15">
      <c r="A501" s="52" t="s">
        <v>70</v>
      </c>
      <c r="B501" s="154">
        <v>1</v>
      </c>
      <c r="C501" s="25">
        <v>0</v>
      </c>
      <c r="D501" s="25">
        <v>6</v>
      </c>
      <c r="E501" s="25">
        <v>30</v>
      </c>
      <c r="F501" s="25">
        <v>36</v>
      </c>
      <c r="G501" s="25">
        <v>0</v>
      </c>
      <c r="H501" s="25">
        <v>0</v>
      </c>
      <c r="I501" s="26">
        <v>0</v>
      </c>
      <c r="J501" s="26">
        <v>31.8</v>
      </c>
      <c r="K501" s="25"/>
      <c r="L501" s="36"/>
      <c r="M501" s="21"/>
      <c r="N501" s="4"/>
    </row>
    <row r="502" spans="1:14" ht="14.25" customHeight="1">
      <c r="A502" s="52" t="s">
        <v>31</v>
      </c>
      <c r="B502" s="154">
        <v>1</v>
      </c>
      <c r="C502" s="25">
        <v>454</v>
      </c>
      <c r="D502" s="25">
        <v>42</v>
      </c>
      <c r="E502" s="25">
        <v>1850</v>
      </c>
      <c r="F502" s="25">
        <v>2346</v>
      </c>
      <c r="G502" s="25">
        <v>521</v>
      </c>
      <c r="H502" s="25">
        <v>399</v>
      </c>
      <c r="I502" s="26">
        <v>23.41650671785029</v>
      </c>
      <c r="J502" s="26">
        <v>2263.44452975048</v>
      </c>
      <c r="K502" s="25"/>
      <c r="L502" s="36"/>
      <c r="M502" s="21"/>
      <c r="N502" s="4"/>
    </row>
    <row r="503" spans="1:14" ht="14.25" customHeight="1">
      <c r="A503" s="52" t="s">
        <v>118</v>
      </c>
      <c r="B503" s="154">
        <v>1.65</v>
      </c>
      <c r="C503" s="25">
        <v>88</v>
      </c>
      <c r="D503" s="25">
        <v>8</v>
      </c>
      <c r="E503" s="25">
        <v>438</v>
      </c>
      <c r="F503" s="25">
        <v>534</v>
      </c>
      <c r="G503" s="25">
        <v>92</v>
      </c>
      <c r="H503" s="25">
        <v>73</v>
      </c>
      <c r="I503" s="26">
        <v>20.652173913043477</v>
      </c>
      <c r="J503" s="26">
        <v>519.3130434782609</v>
      </c>
      <c r="K503" s="25"/>
      <c r="L503" s="36"/>
      <c r="M503" s="21"/>
      <c r="N503" s="4"/>
    </row>
    <row r="504" spans="1:14" ht="14.25" customHeight="1">
      <c r="A504" s="52" t="s">
        <v>189</v>
      </c>
      <c r="B504" s="52"/>
      <c r="C504" s="25">
        <v>1780</v>
      </c>
      <c r="D504" s="25">
        <v>186</v>
      </c>
      <c r="E504" s="25">
        <v>6516</v>
      </c>
      <c r="F504" s="25">
        <v>8482</v>
      </c>
      <c r="G504" s="25">
        <v>1666</v>
      </c>
      <c r="H504" s="25">
        <v>1247</v>
      </c>
      <c r="I504" s="25"/>
      <c r="J504" s="26">
        <v>8132.488748315305</v>
      </c>
      <c r="K504" s="26">
        <v>7744.7525293586705</v>
      </c>
      <c r="L504" s="36">
        <v>5.006437810463423</v>
      </c>
      <c r="M504" s="21"/>
      <c r="N504" s="4"/>
    </row>
    <row r="505" spans="1:14" ht="15.75">
      <c r="A505" s="28" t="s">
        <v>170</v>
      </c>
      <c r="B505" s="138"/>
      <c r="C505" s="37"/>
      <c r="D505" s="37"/>
      <c r="E505" s="37"/>
      <c r="F505" s="37"/>
      <c r="G505" s="37"/>
      <c r="H505" s="37"/>
      <c r="I505" s="38"/>
      <c r="J505" s="38"/>
      <c r="K505" s="29"/>
      <c r="L505" s="30"/>
      <c r="M505" s="1"/>
      <c r="N505" s="11"/>
    </row>
    <row r="506" spans="1:14" ht="15">
      <c r="A506" s="52" t="s">
        <v>54</v>
      </c>
      <c r="B506" s="154">
        <v>2.8</v>
      </c>
      <c r="C506" s="25">
        <v>0</v>
      </c>
      <c r="D506" s="25">
        <v>0</v>
      </c>
      <c r="E506" s="25">
        <v>12</v>
      </c>
      <c r="F506" s="25">
        <v>12</v>
      </c>
      <c r="G506" s="25">
        <v>0</v>
      </c>
      <c r="H506" s="25">
        <v>0</v>
      </c>
      <c r="I506" s="26">
        <v>0</v>
      </c>
      <c r="J506" s="26">
        <v>12</v>
      </c>
      <c r="K506" s="25"/>
      <c r="L506" s="36"/>
      <c r="M506" s="21"/>
      <c r="N506" s="4"/>
    </row>
    <row r="507" spans="1:14" ht="15">
      <c r="A507" s="52" t="s">
        <v>22</v>
      </c>
      <c r="B507" s="154">
        <v>2.25</v>
      </c>
      <c r="C507" s="25">
        <v>0</v>
      </c>
      <c r="D507" s="25">
        <v>0</v>
      </c>
      <c r="E507" s="25">
        <v>8</v>
      </c>
      <c r="F507" s="25">
        <v>8</v>
      </c>
      <c r="G507" s="25">
        <v>0</v>
      </c>
      <c r="H507" s="25">
        <v>0</v>
      </c>
      <c r="I507" s="26">
        <v>0</v>
      </c>
      <c r="J507" s="26">
        <v>8</v>
      </c>
      <c r="K507" s="25"/>
      <c r="L507" s="36"/>
      <c r="M507" s="21"/>
      <c r="N507" s="4"/>
    </row>
    <row r="508" spans="1:14" ht="15">
      <c r="A508" s="52" t="s">
        <v>29</v>
      </c>
      <c r="B508" s="154">
        <v>1.65</v>
      </c>
      <c r="C508" s="25">
        <v>0</v>
      </c>
      <c r="D508" s="25">
        <v>1</v>
      </c>
      <c r="E508" s="25">
        <v>23</v>
      </c>
      <c r="F508" s="25">
        <v>24</v>
      </c>
      <c r="G508" s="25">
        <v>0</v>
      </c>
      <c r="H508" s="25">
        <v>0</v>
      </c>
      <c r="I508" s="26">
        <v>0</v>
      </c>
      <c r="J508" s="26">
        <v>23.3</v>
      </c>
      <c r="K508" s="25"/>
      <c r="L508" s="36"/>
      <c r="M508" s="21"/>
      <c r="N508" s="4"/>
    </row>
    <row r="509" spans="1:14" ht="15">
      <c r="A509" s="52" t="s">
        <v>61</v>
      </c>
      <c r="B509" s="154">
        <v>2.8</v>
      </c>
      <c r="C509" s="25">
        <v>133</v>
      </c>
      <c r="D509" s="25">
        <v>3</v>
      </c>
      <c r="E509" s="25">
        <v>302</v>
      </c>
      <c r="F509" s="25">
        <v>438</v>
      </c>
      <c r="G509" s="25">
        <v>61</v>
      </c>
      <c r="H509" s="25">
        <v>46</v>
      </c>
      <c r="I509" s="26">
        <v>24.59016393442623</v>
      </c>
      <c r="J509" s="26">
        <v>419.54754098360655</v>
      </c>
      <c r="K509" s="25"/>
      <c r="L509" s="36"/>
      <c r="M509" s="21"/>
      <c r="N509" s="4"/>
    </row>
    <row r="510" spans="1:14" ht="15">
      <c r="A510" s="52" t="s">
        <v>27</v>
      </c>
      <c r="B510" s="154">
        <v>2.25</v>
      </c>
      <c r="C510" s="25">
        <v>83</v>
      </c>
      <c r="D510" s="25">
        <v>0</v>
      </c>
      <c r="E510" s="25">
        <v>396</v>
      </c>
      <c r="F510" s="25">
        <v>479</v>
      </c>
      <c r="G510" s="25">
        <v>105</v>
      </c>
      <c r="H510" s="25">
        <v>80</v>
      </c>
      <c r="I510" s="26">
        <v>23.809523809523807</v>
      </c>
      <c r="J510" s="26">
        <v>469.1190476190476</v>
      </c>
      <c r="K510" s="25"/>
      <c r="L510" s="36"/>
      <c r="M510" s="21"/>
      <c r="N510" s="4"/>
    </row>
    <row r="511" spans="1:14" ht="15">
      <c r="A511" s="52" t="s">
        <v>69</v>
      </c>
      <c r="B511" s="154">
        <v>1.65</v>
      </c>
      <c r="C511" s="25">
        <v>44</v>
      </c>
      <c r="D511" s="25">
        <v>0</v>
      </c>
      <c r="E511" s="25">
        <v>215</v>
      </c>
      <c r="F511" s="25">
        <v>259</v>
      </c>
      <c r="G511" s="25">
        <v>44</v>
      </c>
      <c r="H511" s="25">
        <v>39</v>
      </c>
      <c r="I511" s="26">
        <v>11.363636363636363</v>
      </c>
      <c r="J511" s="26">
        <v>256.5</v>
      </c>
      <c r="K511" s="25"/>
      <c r="L511" s="36"/>
      <c r="M511" s="21"/>
      <c r="N511" s="4"/>
    </row>
    <row r="512" spans="1:14" ht="15">
      <c r="A512" s="52" t="s">
        <v>142</v>
      </c>
      <c r="B512" s="154">
        <v>2.25</v>
      </c>
      <c r="C512" s="25">
        <v>84</v>
      </c>
      <c r="D512" s="25">
        <v>1</v>
      </c>
      <c r="E512" s="25">
        <v>143</v>
      </c>
      <c r="F512" s="25">
        <v>228</v>
      </c>
      <c r="G512" s="25">
        <v>52</v>
      </c>
      <c r="H512" s="25">
        <v>19</v>
      </c>
      <c r="I512" s="26">
        <v>63.46153846153846</v>
      </c>
      <c r="J512" s="26">
        <v>200.64615384615385</v>
      </c>
      <c r="K512" s="25"/>
      <c r="L512" s="36"/>
      <c r="M512" s="21"/>
      <c r="N512" s="4"/>
    </row>
    <row r="513" spans="1:14" ht="15">
      <c r="A513" s="52" t="s">
        <v>38</v>
      </c>
      <c r="B513" s="154">
        <v>2.25</v>
      </c>
      <c r="C513" s="25">
        <v>33</v>
      </c>
      <c r="D513" s="25">
        <v>2</v>
      </c>
      <c r="E513" s="25">
        <v>148</v>
      </c>
      <c r="F513" s="25">
        <v>183</v>
      </c>
      <c r="G513" s="25">
        <v>14</v>
      </c>
      <c r="H513" s="25">
        <v>4</v>
      </c>
      <c r="I513" s="26">
        <v>71.42857142857143</v>
      </c>
      <c r="J513" s="26">
        <v>169.81428571428572</v>
      </c>
      <c r="K513" s="25"/>
      <c r="L513" s="36"/>
      <c r="M513" s="21"/>
      <c r="N513" s="4"/>
    </row>
    <row r="514" spans="1:14" ht="15">
      <c r="A514" s="52" t="s">
        <v>145</v>
      </c>
      <c r="B514" s="154">
        <v>2.25</v>
      </c>
      <c r="C514" s="25">
        <v>72</v>
      </c>
      <c r="D514" s="25">
        <v>0</v>
      </c>
      <c r="E514" s="25">
        <v>231</v>
      </c>
      <c r="F514" s="25">
        <v>303</v>
      </c>
      <c r="G514" s="25">
        <v>52</v>
      </c>
      <c r="H514" s="25">
        <v>20</v>
      </c>
      <c r="I514" s="26">
        <v>61.53846153846154</v>
      </c>
      <c r="J514" s="26">
        <v>280.84615384615387</v>
      </c>
      <c r="K514" s="25"/>
      <c r="L514" s="36"/>
      <c r="M514" s="21"/>
      <c r="N514" s="4"/>
    </row>
    <row r="515" spans="1:14" ht="15">
      <c r="A515" s="52" t="s">
        <v>141</v>
      </c>
      <c r="B515" s="154">
        <v>2.25</v>
      </c>
      <c r="C515" s="25">
        <v>111</v>
      </c>
      <c r="D515" s="25">
        <v>3</v>
      </c>
      <c r="E515" s="25">
        <v>380</v>
      </c>
      <c r="F515" s="25">
        <v>494</v>
      </c>
      <c r="G515" s="25">
        <v>84</v>
      </c>
      <c r="H515" s="25">
        <v>59</v>
      </c>
      <c r="I515" s="26">
        <v>29.761904761904763</v>
      </c>
      <c r="J515" s="26">
        <v>475.38214285714287</v>
      </c>
      <c r="K515" s="25"/>
      <c r="L515" s="36"/>
      <c r="M515" s="21"/>
      <c r="N515" s="4"/>
    </row>
    <row r="516" spans="1:14" ht="15">
      <c r="A516" s="52" t="s">
        <v>72</v>
      </c>
      <c r="B516" s="154">
        <v>2.25</v>
      </c>
      <c r="C516" s="25">
        <v>126</v>
      </c>
      <c r="D516" s="25">
        <v>0</v>
      </c>
      <c r="E516" s="25">
        <v>403</v>
      </c>
      <c r="F516" s="25">
        <v>529</v>
      </c>
      <c r="G516" s="25">
        <v>71</v>
      </c>
      <c r="H516" s="25">
        <v>54</v>
      </c>
      <c r="I516" s="26">
        <v>23.943661971830984</v>
      </c>
      <c r="J516" s="26">
        <v>513.9154929577464</v>
      </c>
      <c r="K516" s="25"/>
      <c r="L516" s="36"/>
      <c r="M516" s="21"/>
      <c r="N516" s="4"/>
    </row>
    <row r="517" spans="1:14" ht="15">
      <c r="A517" s="52" t="s">
        <v>138</v>
      </c>
      <c r="B517" s="154">
        <v>2.25</v>
      </c>
      <c r="C517" s="25">
        <v>128</v>
      </c>
      <c r="D517" s="25">
        <v>4</v>
      </c>
      <c r="E517" s="25">
        <v>347</v>
      </c>
      <c r="F517" s="25">
        <v>479</v>
      </c>
      <c r="G517" s="25">
        <v>91</v>
      </c>
      <c r="H517" s="25">
        <v>48</v>
      </c>
      <c r="I517" s="26">
        <v>47.25274725274725</v>
      </c>
      <c r="J517" s="26">
        <v>445.9582417582418</v>
      </c>
      <c r="K517" s="25"/>
      <c r="L517" s="36"/>
      <c r="M517" s="21"/>
      <c r="N517" s="4"/>
    </row>
    <row r="518" spans="1:14" ht="15">
      <c r="A518" s="52" t="s">
        <v>137</v>
      </c>
      <c r="B518" s="154">
        <v>2.25</v>
      </c>
      <c r="C518" s="25">
        <v>25</v>
      </c>
      <c r="D518" s="25">
        <v>2</v>
      </c>
      <c r="E518" s="25">
        <v>186</v>
      </c>
      <c r="F518" s="25">
        <v>213</v>
      </c>
      <c r="G518" s="25">
        <v>32</v>
      </c>
      <c r="H518" s="25">
        <v>31</v>
      </c>
      <c r="I518" s="26">
        <v>3.125</v>
      </c>
      <c r="J518" s="26">
        <v>211.209375</v>
      </c>
      <c r="K518" s="25"/>
      <c r="L518" s="36"/>
      <c r="M518" s="21"/>
      <c r="N518" s="4"/>
    </row>
    <row r="519" spans="1:14" ht="15">
      <c r="A519" s="52" t="s">
        <v>139</v>
      </c>
      <c r="B519" s="154">
        <v>2.25</v>
      </c>
      <c r="C519" s="25">
        <v>37</v>
      </c>
      <c r="D519" s="25">
        <v>2</v>
      </c>
      <c r="E519" s="25">
        <v>82</v>
      </c>
      <c r="F519" s="25">
        <v>121</v>
      </c>
      <c r="G519" s="25">
        <v>52</v>
      </c>
      <c r="H519" s="25">
        <v>25</v>
      </c>
      <c r="I519" s="26">
        <v>51.92307692307693</v>
      </c>
      <c r="J519" s="26">
        <v>109.99423076923077</v>
      </c>
      <c r="K519" s="25"/>
      <c r="L519" s="36"/>
      <c r="M519" s="21"/>
      <c r="N519" s="4"/>
    </row>
    <row r="520" spans="1:14" ht="15">
      <c r="A520" s="52" t="s">
        <v>50</v>
      </c>
      <c r="B520" s="154">
        <v>1</v>
      </c>
      <c r="C520" s="25">
        <v>59</v>
      </c>
      <c r="D520" s="25">
        <v>2</v>
      </c>
      <c r="E520" s="25">
        <v>179</v>
      </c>
      <c r="F520" s="25">
        <v>240</v>
      </c>
      <c r="G520" s="25">
        <v>35</v>
      </c>
      <c r="H520" s="25">
        <v>34</v>
      </c>
      <c r="I520" s="26">
        <v>2.857142857142857</v>
      </c>
      <c r="J520" s="26">
        <v>237.75714285714287</v>
      </c>
      <c r="K520" s="25"/>
      <c r="L520" s="36"/>
      <c r="M520" s="21"/>
      <c r="N520" s="4"/>
    </row>
    <row r="521" spans="1:14" ht="15">
      <c r="A521" s="52" t="s">
        <v>31</v>
      </c>
      <c r="B521" s="154">
        <v>1</v>
      </c>
      <c r="C521" s="25">
        <v>302</v>
      </c>
      <c r="D521" s="25">
        <v>7</v>
      </c>
      <c r="E521" s="25">
        <v>1151</v>
      </c>
      <c r="F521" s="25">
        <v>1460</v>
      </c>
      <c r="G521" s="25">
        <v>222</v>
      </c>
      <c r="H521" s="25">
        <v>193</v>
      </c>
      <c r="I521" s="26">
        <v>13.063063063063062</v>
      </c>
      <c r="J521" s="26">
        <v>1355.3747747747748</v>
      </c>
      <c r="K521" s="25"/>
      <c r="L521" s="36"/>
      <c r="M521" s="21"/>
      <c r="N521" s="4"/>
    </row>
    <row r="522" spans="1:14" ht="15">
      <c r="A522" s="52" t="s">
        <v>118</v>
      </c>
      <c r="B522" s="154">
        <v>1.65</v>
      </c>
      <c r="C522" s="25">
        <v>63</v>
      </c>
      <c r="D522" s="25">
        <v>1</v>
      </c>
      <c r="E522" s="25">
        <v>206</v>
      </c>
      <c r="F522" s="25">
        <v>270</v>
      </c>
      <c r="G522" s="25">
        <v>30</v>
      </c>
      <c r="H522" s="25">
        <v>23</v>
      </c>
      <c r="I522" s="26">
        <v>23.333333333333332</v>
      </c>
      <c r="J522" s="26">
        <v>261.95</v>
      </c>
      <c r="K522" s="25"/>
      <c r="L522" s="36"/>
      <c r="M522" s="21"/>
      <c r="N522" s="4"/>
    </row>
    <row r="523" spans="1:14" ht="15">
      <c r="A523" s="17" t="s">
        <v>189</v>
      </c>
      <c r="B523" s="52"/>
      <c r="C523" s="25">
        <v>1300</v>
      </c>
      <c r="D523" s="25">
        <v>28</v>
      </c>
      <c r="E523" s="25">
        <v>4412</v>
      </c>
      <c r="F523" s="25">
        <v>5740</v>
      </c>
      <c r="G523" s="25">
        <v>945</v>
      </c>
      <c r="H523" s="25">
        <v>675</v>
      </c>
      <c r="I523" s="26"/>
      <c r="J523" s="26">
        <v>5451.314582983527</v>
      </c>
      <c r="K523" s="26">
        <v>5196.975536430813</v>
      </c>
      <c r="L523" s="36">
        <v>4.893981985672171</v>
      </c>
      <c r="M523" s="21"/>
      <c r="N523" s="4"/>
    </row>
    <row r="524" spans="1:14" ht="15.75">
      <c r="A524" s="28" t="s">
        <v>171</v>
      </c>
      <c r="B524" s="138"/>
      <c r="C524" s="37"/>
      <c r="D524" s="37"/>
      <c r="E524" s="37"/>
      <c r="F524" s="37"/>
      <c r="G524" s="37"/>
      <c r="H524" s="37"/>
      <c r="I524" s="38"/>
      <c r="J524" s="38"/>
      <c r="K524" s="29"/>
      <c r="L524" s="30"/>
      <c r="M524" s="1"/>
      <c r="N524" s="11"/>
    </row>
    <row r="525" spans="1:14" ht="15">
      <c r="A525" s="52" t="s">
        <v>125</v>
      </c>
      <c r="B525" s="154">
        <v>1</v>
      </c>
      <c r="C525" s="25">
        <v>0</v>
      </c>
      <c r="D525" s="25">
        <v>0</v>
      </c>
      <c r="E525" s="25">
        <v>5</v>
      </c>
      <c r="F525" s="25">
        <v>5</v>
      </c>
      <c r="G525" s="25">
        <v>0</v>
      </c>
      <c r="H525" s="25">
        <v>0</v>
      </c>
      <c r="I525" s="26">
        <v>0</v>
      </c>
      <c r="J525" s="26">
        <v>5</v>
      </c>
      <c r="K525" s="25"/>
      <c r="L525" s="36"/>
      <c r="M525" s="21"/>
      <c r="N525" s="4"/>
    </row>
    <row r="526" spans="1:14" ht="15">
      <c r="A526" s="52" t="s">
        <v>235</v>
      </c>
      <c r="B526" s="154">
        <v>1</v>
      </c>
      <c r="C526" s="25">
        <v>0</v>
      </c>
      <c r="D526" s="25">
        <v>0</v>
      </c>
      <c r="E526" s="25">
        <v>2</v>
      </c>
      <c r="F526" s="25">
        <v>2</v>
      </c>
      <c r="G526" s="25">
        <v>0</v>
      </c>
      <c r="H526" s="25">
        <v>0</v>
      </c>
      <c r="I526" s="26">
        <v>0</v>
      </c>
      <c r="J526" s="26">
        <v>2</v>
      </c>
      <c r="K526" s="25"/>
      <c r="L526" s="36"/>
      <c r="M526" s="21"/>
      <c r="N526" s="4"/>
    </row>
    <row r="527" spans="1:14" ht="15">
      <c r="A527" s="52" t="s">
        <v>124</v>
      </c>
      <c r="B527" s="154">
        <v>1</v>
      </c>
      <c r="C527" s="25">
        <v>0</v>
      </c>
      <c r="D527" s="25">
        <v>4</v>
      </c>
      <c r="E527" s="25">
        <v>22</v>
      </c>
      <c r="F527" s="25">
        <v>26</v>
      </c>
      <c r="G527" s="25">
        <v>0</v>
      </c>
      <c r="H527" s="25">
        <v>0</v>
      </c>
      <c r="I527" s="26">
        <v>0</v>
      </c>
      <c r="J527" s="26">
        <v>23.2</v>
      </c>
      <c r="K527" s="25"/>
      <c r="L527" s="36"/>
      <c r="M527" s="21"/>
      <c r="N527" s="4"/>
    </row>
    <row r="528" spans="1:14" ht="15">
      <c r="A528" s="52" t="s">
        <v>51</v>
      </c>
      <c r="B528" s="154">
        <v>3.5</v>
      </c>
      <c r="C528" s="25">
        <v>70</v>
      </c>
      <c r="D528" s="25">
        <v>9</v>
      </c>
      <c r="E528" s="25">
        <v>210</v>
      </c>
      <c r="F528" s="25">
        <v>289</v>
      </c>
      <c r="G528" s="25">
        <v>53</v>
      </c>
      <c r="H528" s="25">
        <v>45</v>
      </c>
      <c r="I528" s="26">
        <v>15.09433962264151</v>
      </c>
      <c r="J528" s="26">
        <v>277.4169811320755</v>
      </c>
      <c r="K528" s="25"/>
      <c r="L528" s="36"/>
      <c r="M528" s="21"/>
      <c r="N528" s="4"/>
    </row>
    <row r="529" spans="1:14" ht="15">
      <c r="A529" s="52" t="s">
        <v>119</v>
      </c>
      <c r="B529" s="154">
        <v>3.5</v>
      </c>
      <c r="C529" s="25">
        <v>15</v>
      </c>
      <c r="D529" s="25">
        <v>1</v>
      </c>
      <c r="E529" s="25">
        <v>51</v>
      </c>
      <c r="F529" s="25">
        <v>67</v>
      </c>
      <c r="G529" s="25">
        <v>16</v>
      </c>
      <c r="H529" s="25">
        <v>12</v>
      </c>
      <c r="I529" s="26">
        <v>25</v>
      </c>
      <c r="J529" s="26">
        <v>64.425</v>
      </c>
      <c r="K529" s="25"/>
      <c r="L529" s="36"/>
      <c r="M529" s="21"/>
      <c r="N529" s="4"/>
    </row>
    <row r="530" spans="1:14" ht="15">
      <c r="A530" s="52" t="s">
        <v>26</v>
      </c>
      <c r="B530" s="154">
        <v>3.5</v>
      </c>
      <c r="C530" s="25">
        <v>39</v>
      </c>
      <c r="D530" s="25">
        <v>92</v>
      </c>
      <c r="E530" s="25">
        <v>331</v>
      </c>
      <c r="F530" s="25">
        <v>462</v>
      </c>
      <c r="G530" s="25">
        <v>45</v>
      </c>
      <c r="H530" s="25">
        <v>41</v>
      </c>
      <c r="I530" s="26">
        <v>8.88888888888889</v>
      </c>
      <c r="J530" s="26">
        <v>395.8666666666667</v>
      </c>
      <c r="K530" s="25"/>
      <c r="L530" s="36"/>
      <c r="M530" s="21"/>
      <c r="N530" s="4"/>
    </row>
    <row r="531" spans="1:14" ht="15">
      <c r="A531" s="52" t="s">
        <v>35</v>
      </c>
      <c r="B531" s="154">
        <v>3.5</v>
      </c>
      <c r="C531" s="25">
        <v>37</v>
      </c>
      <c r="D531" s="25">
        <v>28</v>
      </c>
      <c r="E531" s="25">
        <v>312</v>
      </c>
      <c r="F531" s="25">
        <v>377</v>
      </c>
      <c r="G531" s="25">
        <v>49</v>
      </c>
      <c r="H531" s="25">
        <v>46</v>
      </c>
      <c r="I531" s="26">
        <v>6.122448979591836</v>
      </c>
      <c r="J531" s="26">
        <v>356.2673469387755</v>
      </c>
      <c r="K531" s="17"/>
      <c r="M531" s="21"/>
      <c r="N531" s="4"/>
    </row>
    <row r="532" spans="1:14" ht="15">
      <c r="A532" s="54" t="s">
        <v>189</v>
      </c>
      <c r="B532" s="54"/>
      <c r="C532" s="34">
        <v>161</v>
      </c>
      <c r="D532" s="34">
        <v>134</v>
      </c>
      <c r="E532" s="34">
        <v>933</v>
      </c>
      <c r="F532" s="34">
        <v>1228</v>
      </c>
      <c r="G532" s="34">
        <v>163</v>
      </c>
      <c r="H532" s="34">
        <v>144</v>
      </c>
      <c r="I532" s="34"/>
      <c r="J532" s="35">
        <v>1124.1759947375176</v>
      </c>
      <c r="K532" s="35">
        <v>1086.375</v>
      </c>
      <c r="L532" s="39">
        <v>3.4795530767476803</v>
      </c>
      <c r="M532" s="19"/>
      <c r="N532" s="20"/>
    </row>
    <row r="533" spans="1:14" ht="15">
      <c r="A533" s="15"/>
      <c r="B533" s="47"/>
      <c r="C533" s="72" t="s">
        <v>147</v>
      </c>
      <c r="D533" s="72"/>
      <c r="E533" s="72"/>
      <c r="F533" s="76"/>
      <c r="G533" s="78" t="s">
        <v>148</v>
      </c>
      <c r="H533" s="78" t="s">
        <v>181</v>
      </c>
      <c r="I533" s="79" t="s">
        <v>182</v>
      </c>
      <c r="J533" s="111" t="s">
        <v>176</v>
      </c>
      <c r="K533" s="9" t="s">
        <v>176</v>
      </c>
      <c r="L533" s="8" t="s">
        <v>183</v>
      </c>
      <c r="M533" s="8"/>
      <c r="N533" s="9"/>
    </row>
    <row r="534" spans="1:14" ht="15">
      <c r="A534" s="17"/>
      <c r="B534" s="90" t="s">
        <v>4</v>
      </c>
      <c r="C534" s="83">
        <v>2001</v>
      </c>
      <c r="D534" s="73"/>
      <c r="E534" s="73"/>
      <c r="F534" s="77"/>
      <c r="G534" s="75" t="s">
        <v>149</v>
      </c>
      <c r="H534" s="75" t="s">
        <v>150</v>
      </c>
      <c r="I534" s="80" t="s">
        <v>175</v>
      </c>
      <c r="J534" s="82" t="s">
        <v>177</v>
      </c>
      <c r="K534" s="4" t="s">
        <v>177</v>
      </c>
      <c r="L534" s="21" t="s">
        <v>212</v>
      </c>
      <c r="M534" s="21"/>
      <c r="N534" s="4"/>
    </row>
    <row r="535" spans="1:14" ht="15">
      <c r="A535" s="89" t="s">
        <v>184</v>
      </c>
      <c r="B535" s="90" t="s">
        <v>185</v>
      </c>
      <c r="C535" s="74" t="s">
        <v>186</v>
      </c>
      <c r="D535" s="75" t="s">
        <v>152</v>
      </c>
      <c r="E535" s="75" t="s">
        <v>153</v>
      </c>
      <c r="F535" s="74" t="s">
        <v>154</v>
      </c>
      <c r="G535" s="91">
        <v>2000</v>
      </c>
      <c r="H535" s="75">
        <v>2001</v>
      </c>
      <c r="I535" s="80" t="s">
        <v>187</v>
      </c>
      <c r="J535" s="82" t="s">
        <v>151</v>
      </c>
      <c r="K535" s="4" t="s">
        <v>151</v>
      </c>
      <c r="L535" s="22">
        <v>2002</v>
      </c>
      <c r="M535" s="23" t="s">
        <v>213</v>
      </c>
      <c r="N535" s="4">
        <v>2001</v>
      </c>
    </row>
    <row r="536" spans="1:14" ht="15">
      <c r="A536" s="17"/>
      <c r="B536" s="48"/>
      <c r="C536" s="74" t="s">
        <v>188</v>
      </c>
      <c r="D536" s="25"/>
      <c r="E536" s="25"/>
      <c r="F536" s="25"/>
      <c r="G536" s="25"/>
      <c r="H536" s="25"/>
      <c r="I536" s="26"/>
      <c r="J536" s="71">
        <v>2002</v>
      </c>
      <c r="K536" s="3">
        <v>2001</v>
      </c>
      <c r="L536" s="12" t="s">
        <v>187</v>
      </c>
      <c r="M536" s="12"/>
      <c r="N536" s="4"/>
    </row>
    <row r="537" spans="1:14" ht="15">
      <c r="A537" s="14"/>
      <c r="B537" s="51">
        <v>1</v>
      </c>
      <c r="C537" s="51">
        <v>2</v>
      </c>
      <c r="D537" s="51">
        <v>3</v>
      </c>
      <c r="E537" s="51">
        <v>4</v>
      </c>
      <c r="F537" s="51">
        <v>5</v>
      </c>
      <c r="G537" s="51">
        <v>6</v>
      </c>
      <c r="H537" s="51">
        <v>7</v>
      </c>
      <c r="I537" s="84">
        <v>8</v>
      </c>
      <c r="J537" s="84">
        <v>9</v>
      </c>
      <c r="K537" s="6">
        <v>10</v>
      </c>
      <c r="L537" s="11">
        <v>11</v>
      </c>
      <c r="M537" s="11"/>
      <c r="N537" s="11"/>
    </row>
    <row r="538" spans="1:14" ht="15.75">
      <c r="A538" s="28" t="s">
        <v>172</v>
      </c>
      <c r="B538" s="50"/>
      <c r="C538" s="37"/>
      <c r="D538" s="37"/>
      <c r="E538" s="37"/>
      <c r="F538" s="37"/>
      <c r="G538" s="37"/>
      <c r="H538" s="37"/>
      <c r="I538" s="38"/>
      <c r="J538" s="38"/>
      <c r="K538" s="29"/>
      <c r="L538" s="30"/>
      <c r="M538" s="40"/>
      <c r="N538" s="29"/>
    </row>
    <row r="539" spans="1:14" ht="15">
      <c r="A539" s="52" t="s">
        <v>136</v>
      </c>
      <c r="B539" s="154">
        <v>3.5</v>
      </c>
      <c r="C539" s="25">
        <v>33</v>
      </c>
      <c r="D539" s="25">
        <v>0</v>
      </c>
      <c r="E539" s="25">
        <v>250</v>
      </c>
      <c r="F539" s="25">
        <v>283</v>
      </c>
      <c r="G539" s="25">
        <v>32</v>
      </c>
      <c r="H539" s="25">
        <v>30</v>
      </c>
      <c r="I539" s="26">
        <v>6.25</v>
      </c>
      <c r="J539" s="26">
        <v>281.96875</v>
      </c>
      <c r="K539" s="25"/>
      <c r="L539" s="36"/>
      <c r="M539" s="21"/>
      <c r="N539" s="4"/>
    </row>
    <row r="540" spans="1:14" ht="15">
      <c r="A540" s="17" t="s">
        <v>189</v>
      </c>
      <c r="B540" s="52"/>
      <c r="C540" s="25">
        <v>33</v>
      </c>
      <c r="D540" s="25">
        <v>0</v>
      </c>
      <c r="E540" s="25">
        <v>250</v>
      </c>
      <c r="F540" s="25">
        <v>283</v>
      </c>
      <c r="G540" s="25">
        <v>32</v>
      </c>
      <c r="H540" s="25">
        <v>30</v>
      </c>
      <c r="I540" s="25"/>
      <c r="J540" s="26">
        <v>281.96875</v>
      </c>
      <c r="K540" s="26">
        <v>265.54285714285714</v>
      </c>
      <c r="L540" s="36">
        <v>6.185778459221003</v>
      </c>
      <c r="M540" s="21"/>
      <c r="N540" s="4"/>
    </row>
    <row r="541" spans="1:14" ht="15.75">
      <c r="A541" s="28" t="s">
        <v>173</v>
      </c>
      <c r="B541" s="50"/>
      <c r="C541" s="37"/>
      <c r="D541" s="37"/>
      <c r="E541" s="37"/>
      <c r="F541" s="37"/>
      <c r="G541" s="37"/>
      <c r="H541" s="37"/>
      <c r="I541" s="38"/>
      <c r="J541" s="38"/>
      <c r="K541" s="29"/>
      <c r="L541" s="30"/>
      <c r="M541" s="40"/>
      <c r="N541" s="29"/>
    </row>
    <row r="542" spans="1:14" ht="15">
      <c r="A542" s="52" t="s">
        <v>136</v>
      </c>
      <c r="B542" s="154">
        <v>3.5</v>
      </c>
      <c r="C542" s="25">
        <v>50</v>
      </c>
      <c r="D542" s="25">
        <v>2</v>
      </c>
      <c r="E542" s="25">
        <v>342</v>
      </c>
      <c r="F542" s="25">
        <v>394</v>
      </c>
      <c r="G542" s="25">
        <v>47</v>
      </c>
      <c r="H542" s="25">
        <v>45</v>
      </c>
      <c r="I542" s="26">
        <v>4.25531914893617</v>
      </c>
      <c r="J542" s="26">
        <v>391.53617021276597</v>
      </c>
      <c r="K542" s="25"/>
      <c r="L542" s="36"/>
      <c r="M542" s="21"/>
      <c r="N542" s="4"/>
    </row>
    <row r="543" spans="1:14" ht="15">
      <c r="A543" s="17" t="s">
        <v>189</v>
      </c>
      <c r="B543" s="52"/>
      <c r="C543" s="25">
        <v>50</v>
      </c>
      <c r="D543" s="25">
        <v>2</v>
      </c>
      <c r="E543" s="25">
        <v>342</v>
      </c>
      <c r="F543" s="25">
        <v>394</v>
      </c>
      <c r="G543" s="25">
        <v>47</v>
      </c>
      <c r="H543" s="25">
        <v>45</v>
      </c>
      <c r="I543" s="26"/>
      <c r="J543" s="26">
        <v>391.53617021276597</v>
      </c>
      <c r="K543" s="26">
        <v>393.53</v>
      </c>
      <c r="L543" s="36">
        <v>-0.5066525518344233</v>
      </c>
      <c r="M543" s="21"/>
      <c r="N543" s="4"/>
    </row>
    <row r="544" spans="1:14" ht="15.75">
      <c r="A544" s="28" t="s">
        <v>174</v>
      </c>
      <c r="B544" s="50"/>
      <c r="C544" s="37"/>
      <c r="D544" s="37"/>
      <c r="E544" s="37"/>
      <c r="F544" s="37"/>
      <c r="G544" s="37"/>
      <c r="H544" s="37"/>
      <c r="I544" s="38"/>
      <c r="J544" s="38"/>
      <c r="K544" s="29"/>
      <c r="L544" s="30"/>
      <c r="M544" s="40"/>
      <c r="N544" s="29"/>
    </row>
    <row r="545" spans="1:14" ht="15">
      <c r="A545" s="145" t="s">
        <v>51</v>
      </c>
      <c r="B545" s="145">
        <v>3.5</v>
      </c>
      <c r="C545" s="25">
        <v>44</v>
      </c>
      <c r="D545" s="25">
        <v>9</v>
      </c>
      <c r="E545" s="25">
        <v>200</v>
      </c>
      <c r="F545" s="25">
        <v>253</v>
      </c>
      <c r="G545" s="25">
        <v>43</v>
      </c>
      <c r="H545" s="25">
        <v>41</v>
      </c>
      <c r="I545" s="26">
        <v>4.651162790697675</v>
      </c>
      <c r="J545" s="26">
        <v>245.6767441860465</v>
      </c>
      <c r="K545" s="25"/>
      <c r="L545" s="36"/>
      <c r="M545" s="21"/>
      <c r="N545" s="4"/>
    </row>
    <row r="546" spans="1:14" ht="15">
      <c r="A546" s="143" t="s">
        <v>119</v>
      </c>
      <c r="B546" s="143">
        <v>3.5</v>
      </c>
      <c r="C546" s="25">
        <v>14</v>
      </c>
      <c r="D546" s="25">
        <v>0</v>
      </c>
      <c r="E546" s="25">
        <v>6</v>
      </c>
      <c r="F546" s="25">
        <v>20</v>
      </c>
      <c r="G546" s="25">
        <v>0</v>
      </c>
      <c r="H546" s="25">
        <v>0</v>
      </c>
      <c r="I546" s="26">
        <v>0</v>
      </c>
      <c r="J546" s="26">
        <v>20</v>
      </c>
      <c r="K546" s="25"/>
      <c r="L546" s="36"/>
      <c r="M546" s="21"/>
      <c r="N546" s="4"/>
    </row>
    <row r="547" spans="1:14" ht="15">
      <c r="A547" s="143" t="s">
        <v>26</v>
      </c>
      <c r="B547" s="143">
        <v>3.5</v>
      </c>
      <c r="C547" s="25">
        <v>41</v>
      </c>
      <c r="D547" s="25">
        <v>3</v>
      </c>
      <c r="E547" s="25">
        <v>220</v>
      </c>
      <c r="F547" s="25">
        <v>264</v>
      </c>
      <c r="G547" s="25">
        <v>47</v>
      </c>
      <c r="H547" s="25">
        <v>44</v>
      </c>
      <c r="I547" s="26">
        <v>6.382978723404255</v>
      </c>
      <c r="J547" s="26">
        <v>260.59148936170214</v>
      </c>
      <c r="K547" s="25"/>
      <c r="L547" s="36"/>
      <c r="M547" s="21"/>
      <c r="N547" s="4"/>
    </row>
    <row r="548" spans="1:14" ht="15">
      <c r="A548" s="144" t="s">
        <v>189</v>
      </c>
      <c r="B548" s="144"/>
      <c r="C548" s="34">
        <v>99</v>
      </c>
      <c r="D548" s="34">
        <v>12</v>
      </c>
      <c r="E548" s="34">
        <v>426</v>
      </c>
      <c r="F548" s="34">
        <v>537</v>
      </c>
      <c r="G548" s="34">
        <v>90</v>
      </c>
      <c r="H548" s="34">
        <v>85</v>
      </c>
      <c r="I548" s="34"/>
      <c r="J548" s="35">
        <v>526.2682335477487</v>
      </c>
      <c r="K548" s="35">
        <v>516.5</v>
      </c>
      <c r="L548" s="39">
        <v>1.8912359240558858</v>
      </c>
      <c r="M548" s="19"/>
      <c r="N548" s="20"/>
    </row>
    <row r="549" spans="1:12" ht="15">
      <c r="A549" s="163"/>
      <c r="L549" s="27"/>
    </row>
    <row r="550" spans="1:14" ht="15">
      <c r="A550" s="41" t="s">
        <v>190</v>
      </c>
      <c r="C550" s="42">
        <v>41202</v>
      </c>
      <c r="D550" s="42">
        <v>7932</v>
      </c>
      <c r="E550" s="42">
        <v>160649</v>
      </c>
      <c r="F550" s="42">
        <v>209783</v>
      </c>
      <c r="G550" s="42">
        <v>31518</v>
      </c>
      <c r="H550" s="42">
        <v>24374</v>
      </c>
      <c r="I550" s="42"/>
      <c r="J550" s="160">
        <v>196062.637333654</v>
      </c>
      <c r="K550" s="160">
        <v>191179.28727138133</v>
      </c>
      <c r="L550" s="166">
        <v>2.5543300908642426</v>
      </c>
      <c r="M550" s="165"/>
      <c r="N550" s="165"/>
    </row>
    <row r="557" ht="15">
      <c r="C557"/>
    </row>
  </sheetData>
  <printOptions/>
  <pageMargins left="0" right="0" top="0" bottom="0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"/>
  <sheetViews>
    <sheetView workbookViewId="0" topLeftCell="A1">
      <selection activeCell="A1" sqref="A1"/>
    </sheetView>
  </sheetViews>
  <sheetFormatPr defaultColWidth="8.796875" defaultRowHeight="14.25"/>
  <cols>
    <col min="1" max="1" width="25.69921875" style="13" customWidth="1"/>
    <col min="2" max="5" width="10.69921875" style="13" customWidth="1"/>
    <col min="6" max="6" width="21.8984375" style="13" bestFit="1" customWidth="1"/>
    <col min="7" max="7" width="21.8984375" style="13" customWidth="1"/>
    <col min="8" max="16384" width="9.09765625" style="13" customWidth="1"/>
  </cols>
  <sheetData>
    <row r="1" spans="1:7" ht="15">
      <c r="A1" s="43"/>
      <c r="B1" s="43"/>
      <c r="C1" s="43"/>
      <c r="D1" s="43"/>
      <c r="E1" s="43"/>
      <c r="F1" s="43"/>
      <c r="G1" s="238" t="s">
        <v>289</v>
      </c>
    </row>
    <row r="2" spans="1:8" ht="15">
      <c r="A2" s="85" t="s">
        <v>222</v>
      </c>
      <c r="B2" s="165"/>
      <c r="C2" s="188"/>
      <c r="D2" s="165"/>
      <c r="E2" s="165"/>
      <c r="F2" s="165"/>
      <c r="G2" s="165"/>
      <c r="H2" s="18"/>
    </row>
    <row r="3" spans="1:9" ht="15">
      <c r="A3" s="85" t="s">
        <v>223</v>
      </c>
      <c r="B3" s="165"/>
      <c r="C3" s="188"/>
      <c r="D3" s="165"/>
      <c r="E3" s="165"/>
      <c r="F3" s="165"/>
      <c r="G3" s="165"/>
      <c r="H3" s="41"/>
      <c r="I3" s="41"/>
    </row>
    <row r="4" spans="1:7" ht="15">
      <c r="A4" s="85" t="s">
        <v>220</v>
      </c>
      <c r="B4" s="165"/>
      <c r="C4" s="188"/>
      <c r="D4" s="165"/>
      <c r="E4" s="165"/>
      <c r="F4" s="165"/>
      <c r="G4" s="165"/>
    </row>
    <row r="5" spans="1:7" ht="15">
      <c r="A5" s="85" t="s">
        <v>221</v>
      </c>
      <c r="B5" s="165"/>
      <c r="C5" s="188"/>
      <c r="D5" s="165"/>
      <c r="E5" s="165"/>
      <c r="F5" s="165"/>
      <c r="G5" s="165"/>
    </row>
    <row r="6" ht="15">
      <c r="G6"/>
    </row>
    <row r="7" spans="1:7" ht="15">
      <c r="A7" s="173" t="s">
        <v>225</v>
      </c>
      <c r="G7"/>
    </row>
    <row r="8" spans="1:7" ht="15">
      <c r="A8" s="173" t="s">
        <v>226</v>
      </c>
      <c r="G8"/>
    </row>
    <row r="9" spans="1:7" ht="15">
      <c r="A9" s="13" t="s">
        <v>227</v>
      </c>
      <c r="G9"/>
    </row>
    <row r="10" spans="1:7" ht="15">
      <c r="A10" s="13" t="s">
        <v>228</v>
      </c>
      <c r="G10"/>
    </row>
    <row r="11" spans="1:7" ht="15">
      <c r="A11" s="13" t="s">
        <v>224</v>
      </c>
      <c r="G11"/>
    </row>
    <row r="12" spans="1:7" ht="15">
      <c r="A12" s="173" t="s">
        <v>229</v>
      </c>
      <c r="G12"/>
    </row>
    <row r="13" ht="15">
      <c r="G13"/>
    </row>
    <row r="14" spans="1:10" ht="15">
      <c r="A14" s="15"/>
      <c r="B14" s="65" t="s">
        <v>176</v>
      </c>
      <c r="C14" s="189" t="s">
        <v>191</v>
      </c>
      <c r="D14" s="65" t="s">
        <v>176</v>
      </c>
      <c r="E14" s="156"/>
      <c r="F14" s="159" t="s">
        <v>245</v>
      </c>
      <c r="G14" s="65" t="s">
        <v>244</v>
      </c>
      <c r="H14"/>
      <c r="I14"/>
      <c r="J14"/>
    </row>
    <row r="15" spans="1:10" ht="15">
      <c r="A15" s="17"/>
      <c r="B15" s="66" t="s">
        <v>177</v>
      </c>
      <c r="C15" s="190" t="s">
        <v>177</v>
      </c>
      <c r="D15" s="67" t="s">
        <v>177</v>
      </c>
      <c r="E15" s="157" t="s">
        <v>242</v>
      </c>
      <c r="F15" s="67" t="s">
        <v>249</v>
      </c>
      <c r="G15" s="67">
        <v>29203.105114244307</v>
      </c>
      <c r="H15"/>
      <c r="I15"/>
      <c r="J15"/>
    </row>
    <row r="16" spans="1:10" ht="15">
      <c r="A16" s="17" t="s">
        <v>194</v>
      </c>
      <c r="B16" s="67" t="s">
        <v>151</v>
      </c>
      <c r="C16" s="190" t="s">
        <v>151</v>
      </c>
      <c r="D16" s="67" t="s">
        <v>151</v>
      </c>
      <c r="E16" s="157" t="s">
        <v>243</v>
      </c>
      <c r="F16" s="45" t="s">
        <v>250</v>
      </c>
      <c r="G16" s="164"/>
      <c r="H16"/>
      <c r="I16"/>
      <c r="J16"/>
    </row>
    <row r="17" spans="1:10" ht="15">
      <c r="A17" s="17"/>
      <c r="B17" s="68">
        <v>2001</v>
      </c>
      <c r="C17" s="191">
        <v>2002</v>
      </c>
      <c r="D17" s="68">
        <v>2002</v>
      </c>
      <c r="E17" s="158"/>
      <c r="F17" s="68" t="s">
        <v>251</v>
      </c>
      <c r="G17" s="91" t="s">
        <v>193</v>
      </c>
      <c r="H17"/>
      <c r="I17"/>
      <c r="J17"/>
    </row>
    <row r="18" spans="1:13" ht="15">
      <c r="A18" s="14"/>
      <c r="B18" s="69">
        <v>1</v>
      </c>
      <c r="C18" s="192">
        <v>2</v>
      </c>
      <c r="D18" s="69">
        <v>3</v>
      </c>
      <c r="E18" s="69">
        <v>4</v>
      </c>
      <c r="F18" s="69">
        <v>5</v>
      </c>
      <c r="G18" s="69">
        <v>6</v>
      </c>
      <c r="H18"/>
      <c r="I18"/>
      <c r="J18"/>
      <c r="K18"/>
      <c r="L18"/>
      <c r="M18"/>
    </row>
    <row r="19" spans="1:13" ht="15.75">
      <c r="A19" s="28" t="s">
        <v>146</v>
      </c>
      <c r="B19" s="14"/>
      <c r="C19" s="14"/>
      <c r="D19" s="14"/>
      <c r="E19" s="14"/>
      <c r="F19" s="14"/>
      <c r="G19" s="14"/>
      <c r="H19"/>
      <c r="I19" s="62"/>
      <c r="L19"/>
      <c r="M19"/>
    </row>
    <row r="20" spans="1:13" ht="15">
      <c r="A20" s="145" t="s">
        <v>230</v>
      </c>
      <c r="B20" s="148">
        <v>19031.02</v>
      </c>
      <c r="C20" s="148">
        <v>20743.8</v>
      </c>
      <c r="D20" s="131">
        <v>18774.29</v>
      </c>
      <c r="E20" s="145">
        <v>-1969.51</v>
      </c>
      <c r="F20" s="26">
        <v>0</v>
      </c>
      <c r="G20" s="25"/>
      <c r="H20"/>
      <c r="L20"/>
      <c r="M20"/>
    </row>
    <row r="21" spans="1:13" ht="15">
      <c r="A21" s="143" t="s">
        <v>231</v>
      </c>
      <c r="B21" s="149">
        <v>11960</v>
      </c>
      <c r="C21" s="149">
        <v>12318.8</v>
      </c>
      <c r="D21" s="131">
        <v>12710.7</v>
      </c>
      <c r="E21" s="143">
        <v>391.90000000000146</v>
      </c>
      <c r="F21" s="143">
        <v>391.90000000000146</v>
      </c>
      <c r="G21" s="25"/>
      <c r="H21"/>
      <c r="I21" s="62"/>
      <c r="L21"/>
      <c r="M21"/>
    </row>
    <row r="22" spans="1:13" ht="15">
      <c r="A22" s="143" t="s">
        <v>232</v>
      </c>
      <c r="B22" s="131">
        <v>4286</v>
      </c>
      <c r="C22" s="149">
        <v>4521</v>
      </c>
      <c r="D22" s="131">
        <v>4295.7</v>
      </c>
      <c r="E22" s="143">
        <v>-225.3</v>
      </c>
      <c r="F22" s="26">
        <v>0</v>
      </c>
      <c r="G22" s="25"/>
      <c r="H22"/>
      <c r="L22"/>
      <c r="M22"/>
    </row>
    <row r="23" spans="1:13" ht="15">
      <c r="A23" s="144" t="s">
        <v>215</v>
      </c>
      <c r="B23" s="144"/>
      <c r="C23" s="133"/>
      <c r="D23" s="181"/>
      <c r="E23" s="144"/>
      <c r="F23" s="35">
        <v>391.90000000000146</v>
      </c>
      <c r="G23" s="25">
        <v>11444.696894272387</v>
      </c>
      <c r="H23"/>
      <c r="L23"/>
      <c r="M23"/>
    </row>
    <row r="24" spans="1:13" ht="15.75">
      <c r="A24" s="28" t="s">
        <v>155</v>
      </c>
      <c r="B24" s="70"/>
      <c r="C24" s="70"/>
      <c r="D24" s="70"/>
      <c r="E24" s="70"/>
      <c r="F24" s="70"/>
      <c r="G24" s="58"/>
      <c r="H24"/>
      <c r="L24"/>
      <c r="M24"/>
    </row>
    <row r="25" spans="1:13" ht="15">
      <c r="A25" s="145" t="s">
        <v>230</v>
      </c>
      <c r="B25" s="148">
        <v>11330.95</v>
      </c>
      <c r="C25" s="148">
        <v>12350.7</v>
      </c>
      <c r="D25" s="131">
        <v>12298.42</v>
      </c>
      <c r="E25" s="145">
        <v>-52.280000000000655</v>
      </c>
      <c r="F25" s="182">
        <v>0</v>
      </c>
      <c r="G25" s="25"/>
      <c r="H25"/>
      <c r="L25"/>
      <c r="M25"/>
    </row>
    <row r="26" spans="1:13" ht="15">
      <c r="A26" s="143" t="s">
        <v>231</v>
      </c>
      <c r="B26" s="149">
        <v>5633.5</v>
      </c>
      <c r="C26" s="149">
        <v>5802.5</v>
      </c>
      <c r="D26" s="131">
        <v>6037.8</v>
      </c>
      <c r="E26" s="143">
        <v>235.3</v>
      </c>
      <c r="F26" s="26">
        <v>235.3</v>
      </c>
      <c r="G26" s="25"/>
      <c r="H26"/>
      <c r="L26"/>
      <c r="M26"/>
    </row>
    <row r="27" spans="1:13" ht="15">
      <c r="A27" s="143" t="s">
        <v>232</v>
      </c>
      <c r="B27" s="131">
        <v>1639</v>
      </c>
      <c r="C27" s="149">
        <v>1745</v>
      </c>
      <c r="D27" s="131">
        <v>1692.5</v>
      </c>
      <c r="E27" s="143">
        <v>-52.5</v>
      </c>
      <c r="F27" s="26">
        <v>0</v>
      </c>
      <c r="G27" s="25"/>
      <c r="H27"/>
      <c r="L27"/>
      <c r="M27"/>
    </row>
    <row r="28" spans="1:13" ht="15">
      <c r="A28" s="144" t="s">
        <v>215</v>
      </c>
      <c r="B28" s="144"/>
      <c r="C28" s="133"/>
      <c r="D28" s="181"/>
      <c r="E28" s="81"/>
      <c r="F28" s="35">
        <v>235.3</v>
      </c>
      <c r="G28" s="25">
        <v>6871.490633381685</v>
      </c>
      <c r="H28"/>
      <c r="L28"/>
      <c r="M28"/>
    </row>
    <row r="29" spans="1:13" ht="15.75">
      <c r="A29" s="28" t="s">
        <v>156</v>
      </c>
      <c r="B29" s="70"/>
      <c r="C29" s="70"/>
      <c r="D29" s="70"/>
      <c r="E29" s="70"/>
      <c r="F29" s="70"/>
      <c r="G29" s="58"/>
      <c r="H29"/>
      <c r="L29"/>
      <c r="M29"/>
    </row>
    <row r="30" spans="1:13" ht="15">
      <c r="A30" s="145" t="s">
        <v>230</v>
      </c>
      <c r="B30" s="148">
        <v>7397.48</v>
      </c>
      <c r="C30" s="148">
        <v>7997.3</v>
      </c>
      <c r="D30" s="148">
        <v>7678.85</v>
      </c>
      <c r="E30" s="26">
        <v>-318.45</v>
      </c>
      <c r="F30" s="26">
        <v>0</v>
      </c>
      <c r="G30" s="25"/>
      <c r="H30"/>
      <c r="L30"/>
      <c r="M30"/>
    </row>
    <row r="31" spans="1:13" ht="15">
      <c r="A31" s="143" t="s">
        <v>231</v>
      </c>
      <c r="B31" s="149">
        <v>3651</v>
      </c>
      <c r="C31" s="149">
        <v>3760.5</v>
      </c>
      <c r="D31" s="149">
        <v>3934.4</v>
      </c>
      <c r="E31" s="26">
        <v>173.9</v>
      </c>
      <c r="F31" s="26">
        <v>173.9</v>
      </c>
      <c r="G31" s="25"/>
      <c r="H31"/>
      <c r="L31"/>
      <c r="M31"/>
    </row>
    <row r="32" spans="1:7" ht="15">
      <c r="A32" s="143" t="s">
        <v>232</v>
      </c>
      <c r="B32" s="131">
        <v>1026.5</v>
      </c>
      <c r="C32" s="149">
        <v>1071.5</v>
      </c>
      <c r="D32" s="149">
        <v>945.6</v>
      </c>
      <c r="E32" s="26">
        <v>-125.9</v>
      </c>
      <c r="F32" s="26">
        <v>0</v>
      </c>
      <c r="G32" s="25"/>
    </row>
    <row r="33" spans="1:7" ht="15">
      <c r="A33" s="144" t="s">
        <v>215</v>
      </c>
      <c r="B33" s="144"/>
      <c r="C33" s="133"/>
      <c r="D33" s="81"/>
      <c r="E33" s="35"/>
      <c r="F33" s="81">
        <v>173.9</v>
      </c>
      <c r="G33" s="25">
        <v>5078.419979367085</v>
      </c>
    </row>
    <row r="34" spans="1:13" ht="15.75">
      <c r="A34" s="28" t="s">
        <v>157</v>
      </c>
      <c r="B34" s="70"/>
      <c r="C34" s="70"/>
      <c r="D34" s="70"/>
      <c r="E34" s="38"/>
      <c r="F34" s="70"/>
      <c r="G34" s="58"/>
      <c r="H34"/>
      <c r="L34"/>
      <c r="M34"/>
    </row>
    <row r="35" spans="1:13" ht="15">
      <c r="A35" s="145" t="s">
        <v>230</v>
      </c>
      <c r="B35" s="148">
        <v>3813.91</v>
      </c>
      <c r="C35" s="148">
        <v>4157.2</v>
      </c>
      <c r="D35" s="149">
        <v>3954.71</v>
      </c>
      <c r="E35" s="26">
        <v>-202.49</v>
      </c>
      <c r="F35" s="26">
        <v>0</v>
      </c>
      <c r="G35" s="25"/>
      <c r="H35"/>
      <c r="L35"/>
      <c r="M35"/>
    </row>
    <row r="36" spans="1:13" ht="15">
      <c r="A36" s="143" t="s">
        <v>231</v>
      </c>
      <c r="B36" s="149">
        <v>1857</v>
      </c>
      <c r="C36" s="149">
        <v>1912.7</v>
      </c>
      <c r="D36" s="149">
        <v>1959.9</v>
      </c>
      <c r="E36" s="26">
        <v>47.2</v>
      </c>
      <c r="F36" s="26">
        <v>47.2</v>
      </c>
      <c r="G36" s="25"/>
      <c r="H36"/>
      <c r="L36"/>
      <c r="M36"/>
    </row>
    <row r="37" spans="1:13" ht="15">
      <c r="A37" s="143" t="s">
        <v>232</v>
      </c>
      <c r="B37" s="131">
        <v>233</v>
      </c>
      <c r="C37" s="149">
        <v>244.3</v>
      </c>
      <c r="D37" s="149">
        <v>242.8</v>
      </c>
      <c r="E37" s="26">
        <v>-1.5</v>
      </c>
      <c r="F37" s="26">
        <v>0</v>
      </c>
      <c r="G37" s="25"/>
      <c r="H37"/>
      <c r="L37"/>
      <c r="M37"/>
    </row>
    <row r="38" spans="1:13" ht="15">
      <c r="A38" s="144" t="s">
        <v>215</v>
      </c>
      <c r="B38" s="144"/>
      <c r="C38" s="133"/>
      <c r="D38" s="81"/>
      <c r="E38" s="35"/>
      <c r="F38" s="81">
        <v>47.2</v>
      </c>
      <c r="G38" s="25">
        <v>1378.3865613923313</v>
      </c>
      <c r="H38"/>
      <c r="L38"/>
      <c r="M38"/>
    </row>
    <row r="39" spans="1:13" ht="15.75">
      <c r="A39" s="28" t="s">
        <v>158</v>
      </c>
      <c r="B39" s="70"/>
      <c r="C39" s="70"/>
      <c r="D39" s="70"/>
      <c r="E39" s="38"/>
      <c r="F39" s="70"/>
      <c r="G39" s="58"/>
      <c r="H39"/>
      <c r="L39"/>
      <c r="M39"/>
    </row>
    <row r="40" spans="1:13" ht="15">
      <c r="A40" s="145" t="s">
        <v>230</v>
      </c>
      <c r="B40" s="148">
        <v>7472.38643836975</v>
      </c>
      <c r="C40" s="148">
        <v>8144.9</v>
      </c>
      <c r="D40" s="149">
        <v>8352.68</v>
      </c>
      <c r="E40" s="26">
        <v>207.78000000000065</v>
      </c>
      <c r="F40" s="26">
        <v>163.18000000000075</v>
      </c>
      <c r="G40" s="25"/>
      <c r="H40"/>
      <c r="L40"/>
      <c r="M40"/>
    </row>
    <row r="41" spans="1:13" ht="15">
      <c r="A41" s="143" t="s">
        <v>231</v>
      </c>
      <c r="B41" s="149">
        <v>2722</v>
      </c>
      <c r="C41" s="149">
        <v>2803.7</v>
      </c>
      <c r="D41" s="149">
        <v>2759.1</v>
      </c>
      <c r="E41" s="26">
        <v>-44.59999999999991</v>
      </c>
      <c r="F41" s="26">
        <v>0</v>
      </c>
      <c r="G41" s="25"/>
      <c r="H41"/>
      <c r="L41"/>
      <c r="M41"/>
    </row>
    <row r="42" spans="1:13" ht="15">
      <c r="A42" s="143" t="s">
        <v>232</v>
      </c>
      <c r="B42" s="131">
        <v>298</v>
      </c>
      <c r="C42" s="149">
        <v>331.3</v>
      </c>
      <c r="D42" s="149">
        <v>374.7</v>
      </c>
      <c r="E42" s="26">
        <v>43.4</v>
      </c>
      <c r="F42" s="26">
        <v>43.4</v>
      </c>
      <c r="G42" s="25"/>
      <c r="H42"/>
      <c r="L42"/>
      <c r="M42"/>
    </row>
    <row r="43" spans="1:13" ht="15">
      <c r="A43" s="144" t="s">
        <v>215</v>
      </c>
      <c r="B43" s="144"/>
      <c r="C43" s="133"/>
      <c r="D43" s="81"/>
      <c r="E43" s="35"/>
      <c r="F43" s="81">
        <v>206.58000000000075</v>
      </c>
      <c r="G43" s="25">
        <v>6032.777454500611</v>
      </c>
      <c r="H43"/>
      <c r="L43"/>
      <c r="M43"/>
    </row>
    <row r="44" spans="1:13" ht="15.75">
      <c r="A44" s="28" t="s">
        <v>159</v>
      </c>
      <c r="B44" s="70"/>
      <c r="C44" s="70"/>
      <c r="D44" s="70"/>
      <c r="E44" s="38"/>
      <c r="F44" s="70"/>
      <c r="G44" s="58"/>
      <c r="H44"/>
      <c r="L44"/>
      <c r="M44"/>
    </row>
    <row r="45" spans="1:13" ht="15">
      <c r="A45" s="145" t="s">
        <v>230</v>
      </c>
      <c r="B45" s="148">
        <v>3864.68479537963</v>
      </c>
      <c r="C45" s="148">
        <v>4212.5</v>
      </c>
      <c r="D45" s="149">
        <v>4081.34</v>
      </c>
      <c r="E45" s="26">
        <v>-131.16</v>
      </c>
      <c r="F45" s="26">
        <v>0</v>
      </c>
      <c r="G45" s="25"/>
      <c r="H45"/>
      <c r="L45"/>
      <c r="M45"/>
    </row>
    <row r="46" spans="1:13" ht="15">
      <c r="A46" s="143" t="s">
        <v>231</v>
      </c>
      <c r="B46" s="149">
        <v>1512</v>
      </c>
      <c r="C46" s="149">
        <v>1557.4</v>
      </c>
      <c r="D46" s="149">
        <v>1326.6</v>
      </c>
      <c r="E46" s="26">
        <v>-230.8</v>
      </c>
      <c r="F46" s="26">
        <v>0</v>
      </c>
      <c r="G46" s="25"/>
      <c r="H46"/>
      <c r="L46"/>
      <c r="M46"/>
    </row>
    <row r="47" spans="1:13" ht="15">
      <c r="A47" s="143" t="s">
        <v>232</v>
      </c>
      <c r="B47" s="131">
        <v>13</v>
      </c>
      <c r="C47" s="149">
        <v>13</v>
      </c>
      <c r="D47" s="149">
        <v>14.6</v>
      </c>
      <c r="E47" s="26">
        <v>1.6</v>
      </c>
      <c r="F47" s="26">
        <v>0</v>
      </c>
      <c r="G47" s="25"/>
      <c r="H47"/>
      <c r="L47"/>
      <c r="M47"/>
    </row>
    <row r="48" spans="1:13" ht="15">
      <c r="A48" s="144" t="s">
        <v>215</v>
      </c>
      <c r="B48" s="144"/>
      <c r="C48" s="133"/>
      <c r="D48" s="81"/>
      <c r="E48" s="26"/>
      <c r="F48" s="26">
        <v>0</v>
      </c>
      <c r="G48" s="25">
        <v>0</v>
      </c>
      <c r="H48"/>
      <c r="L48"/>
      <c r="M48"/>
    </row>
    <row r="49" spans="1:13" ht="15.75">
      <c r="A49" s="28" t="s">
        <v>160</v>
      </c>
      <c r="B49" s="70"/>
      <c r="C49" s="70"/>
      <c r="D49" s="70"/>
      <c r="E49" s="38"/>
      <c r="F49" s="70"/>
      <c r="G49" s="58"/>
      <c r="L49"/>
      <c r="M49"/>
    </row>
    <row r="50" spans="1:13" ht="15">
      <c r="A50" s="145" t="s">
        <v>230</v>
      </c>
      <c r="B50" s="148">
        <v>2289.2849329709998</v>
      </c>
      <c r="C50" s="148">
        <v>2495.3</v>
      </c>
      <c r="D50" s="149">
        <v>2282.86</v>
      </c>
      <c r="E50" s="26">
        <v>-212.44</v>
      </c>
      <c r="F50" s="26">
        <v>0</v>
      </c>
      <c r="G50" s="25"/>
      <c r="L50"/>
      <c r="M50"/>
    </row>
    <row r="51" spans="1:13" ht="15">
      <c r="A51" s="143" t="s">
        <v>231</v>
      </c>
      <c r="B51" s="149">
        <v>948.5</v>
      </c>
      <c r="C51" s="149">
        <v>977</v>
      </c>
      <c r="D51" s="149">
        <v>1032.5</v>
      </c>
      <c r="E51" s="26">
        <v>55.5</v>
      </c>
      <c r="F51" s="26">
        <v>55.5</v>
      </c>
      <c r="G51" s="25"/>
      <c r="L51"/>
      <c r="M51"/>
    </row>
    <row r="52" spans="1:13" ht="15">
      <c r="A52" s="143" t="s">
        <v>232</v>
      </c>
      <c r="B52" s="131">
        <v>27.5</v>
      </c>
      <c r="C52" s="149">
        <v>28.2</v>
      </c>
      <c r="D52" s="149">
        <v>27.3</v>
      </c>
      <c r="E52" s="26">
        <v>-0.8999999999999986</v>
      </c>
      <c r="F52" s="26">
        <v>0</v>
      </c>
      <c r="G52" s="25"/>
      <c r="L52"/>
      <c r="M52"/>
    </row>
    <row r="53" spans="1:13" ht="15.75" customHeight="1">
      <c r="A53" s="144" t="s">
        <v>215</v>
      </c>
      <c r="B53" s="144"/>
      <c r="C53" s="133"/>
      <c r="D53" s="81"/>
      <c r="E53" s="26"/>
      <c r="F53" s="26">
        <v>55.5</v>
      </c>
      <c r="G53" s="25">
        <v>1620.772333840559</v>
      </c>
      <c r="L53"/>
      <c r="M53"/>
    </row>
    <row r="54" spans="1:13" ht="15.75">
      <c r="A54" s="28" t="s">
        <v>55</v>
      </c>
      <c r="B54" s="70"/>
      <c r="C54" s="70"/>
      <c r="D54" s="70"/>
      <c r="E54" s="38"/>
      <c r="F54" s="70"/>
      <c r="G54" s="58"/>
      <c r="L54"/>
      <c r="M54"/>
    </row>
    <row r="55" spans="1:13" ht="15">
      <c r="A55" s="145" t="s">
        <v>230</v>
      </c>
      <c r="B55" s="148">
        <v>3842.43</v>
      </c>
      <c r="C55" s="148">
        <v>4188.2</v>
      </c>
      <c r="D55" s="149">
        <v>4102.87</v>
      </c>
      <c r="E55" s="26">
        <v>-85.32999999999993</v>
      </c>
      <c r="F55" s="26">
        <v>0</v>
      </c>
      <c r="G55" s="25"/>
      <c r="L55"/>
      <c r="M55"/>
    </row>
    <row r="56" spans="1:13" ht="15">
      <c r="A56" s="143" t="s">
        <v>231</v>
      </c>
      <c r="B56" s="149">
        <v>1294</v>
      </c>
      <c r="C56" s="149">
        <v>1332.8</v>
      </c>
      <c r="D56" s="149">
        <v>1113.4</v>
      </c>
      <c r="E56" s="26">
        <v>-219.4</v>
      </c>
      <c r="F56" s="26">
        <v>0</v>
      </c>
      <c r="G56" s="25"/>
      <c r="L56"/>
      <c r="M56"/>
    </row>
    <row r="57" spans="1:13" ht="15">
      <c r="A57" s="143" t="s">
        <v>232</v>
      </c>
      <c r="B57" s="131">
        <v>80.5</v>
      </c>
      <c r="C57" s="149">
        <v>82.8</v>
      </c>
      <c r="D57" s="149">
        <v>87.6</v>
      </c>
      <c r="E57" s="26">
        <v>4.8</v>
      </c>
      <c r="F57" s="26">
        <v>0</v>
      </c>
      <c r="G57" s="25"/>
      <c r="L57"/>
      <c r="M57"/>
    </row>
    <row r="58" spans="1:13" ht="15">
      <c r="A58" s="144" t="s">
        <v>215</v>
      </c>
      <c r="B58" s="144"/>
      <c r="C58" s="133"/>
      <c r="D58" s="81"/>
      <c r="E58" s="26"/>
      <c r="F58" s="26">
        <v>0</v>
      </c>
      <c r="G58" s="25">
        <v>0</v>
      </c>
      <c r="L58"/>
      <c r="M58"/>
    </row>
    <row r="59" spans="1:13" ht="15.75">
      <c r="A59" s="28" t="s">
        <v>161</v>
      </c>
      <c r="B59" s="70"/>
      <c r="C59" s="70"/>
      <c r="D59" s="70"/>
      <c r="E59" s="38"/>
      <c r="F59" s="70"/>
      <c r="G59" s="58"/>
      <c r="L59"/>
      <c r="M59"/>
    </row>
    <row r="60" spans="1:13" ht="15">
      <c r="A60" s="145" t="s">
        <v>230</v>
      </c>
      <c r="B60" s="148">
        <v>962.818996429443</v>
      </c>
      <c r="C60" s="148">
        <v>1049.5</v>
      </c>
      <c r="D60" s="149">
        <v>909.86</v>
      </c>
      <c r="E60" s="26">
        <v>-139.64</v>
      </c>
      <c r="F60" s="26">
        <v>0</v>
      </c>
      <c r="G60" s="25"/>
      <c r="L60"/>
      <c r="M60"/>
    </row>
    <row r="61" spans="1:13" ht="15">
      <c r="A61" s="143" t="s">
        <v>231</v>
      </c>
      <c r="B61" s="149">
        <v>668</v>
      </c>
      <c r="C61" s="149">
        <v>688</v>
      </c>
      <c r="D61" s="149">
        <v>585.9</v>
      </c>
      <c r="E61" s="26">
        <v>-102.1</v>
      </c>
      <c r="F61" s="26">
        <v>0</v>
      </c>
      <c r="G61" s="25"/>
      <c r="L61"/>
      <c r="M61"/>
    </row>
    <row r="62" spans="1:13" ht="15">
      <c r="A62" s="143" t="s">
        <v>232</v>
      </c>
      <c r="B62" s="131">
        <v>149</v>
      </c>
      <c r="C62" s="149">
        <v>157.7</v>
      </c>
      <c r="D62" s="149">
        <v>147.5</v>
      </c>
      <c r="E62" s="26">
        <v>-10.2</v>
      </c>
      <c r="F62" s="26">
        <v>0</v>
      </c>
      <c r="G62" s="25"/>
      <c r="L62"/>
      <c r="M62"/>
    </row>
    <row r="63" spans="1:13" ht="15">
      <c r="A63" s="144" t="s">
        <v>215</v>
      </c>
      <c r="B63" s="144"/>
      <c r="C63" s="133"/>
      <c r="D63" s="81"/>
      <c r="E63" s="26"/>
      <c r="F63" s="26">
        <v>0</v>
      </c>
      <c r="G63" s="25">
        <v>0</v>
      </c>
      <c r="L63"/>
      <c r="M63"/>
    </row>
    <row r="64" spans="1:13" ht="15.75">
      <c r="A64" s="28" t="s">
        <v>210</v>
      </c>
      <c r="B64" s="70"/>
      <c r="C64" s="70"/>
      <c r="D64" s="70"/>
      <c r="E64" s="38"/>
      <c r="F64" s="70"/>
      <c r="G64" s="58"/>
      <c r="L64"/>
      <c r="M64"/>
    </row>
    <row r="65" spans="1:13" ht="15">
      <c r="A65" s="145" t="s">
        <v>230</v>
      </c>
      <c r="B65" s="148">
        <v>3034.991782188415</v>
      </c>
      <c r="C65" s="148">
        <v>3308.1</v>
      </c>
      <c r="D65" s="149">
        <v>3257.79</v>
      </c>
      <c r="E65" s="26">
        <v>-50.309999999999945</v>
      </c>
      <c r="F65" s="26">
        <v>0</v>
      </c>
      <c r="G65" s="25"/>
      <c r="L65"/>
      <c r="M65"/>
    </row>
    <row r="66" spans="1:13" ht="15">
      <c r="A66" s="143" t="s">
        <v>231</v>
      </c>
      <c r="B66" s="149">
        <v>1202.5</v>
      </c>
      <c r="C66" s="149">
        <v>1238.6</v>
      </c>
      <c r="D66" s="149">
        <v>1223.3</v>
      </c>
      <c r="E66" s="26">
        <v>-15.3</v>
      </c>
      <c r="F66" s="26">
        <v>0</v>
      </c>
      <c r="G66" s="25"/>
      <c r="L66"/>
      <c r="M66"/>
    </row>
    <row r="67" spans="1:13" ht="15">
      <c r="A67" s="143" t="s">
        <v>232</v>
      </c>
      <c r="B67" s="131">
        <v>23</v>
      </c>
      <c r="C67" s="149">
        <v>23</v>
      </c>
      <c r="D67" s="149">
        <v>31.9</v>
      </c>
      <c r="E67" s="26">
        <v>8.9</v>
      </c>
      <c r="F67" s="26">
        <v>0</v>
      </c>
      <c r="G67" s="25"/>
      <c r="L67"/>
      <c r="M67"/>
    </row>
    <row r="68" spans="1:13" ht="15">
      <c r="A68" s="144" t="s">
        <v>215</v>
      </c>
      <c r="B68" s="144"/>
      <c r="C68" s="133"/>
      <c r="D68" s="81"/>
      <c r="E68" s="26"/>
      <c r="F68" s="26">
        <v>0</v>
      </c>
      <c r="G68" s="25">
        <v>0</v>
      </c>
      <c r="L68"/>
      <c r="M68"/>
    </row>
    <row r="69" spans="1:13" ht="15.75">
      <c r="A69" s="28" t="s">
        <v>163</v>
      </c>
      <c r="B69" s="70"/>
      <c r="C69" s="70"/>
      <c r="D69" s="70"/>
      <c r="E69" s="38"/>
      <c r="F69" s="70"/>
      <c r="G69" s="58"/>
      <c r="L69"/>
      <c r="M69"/>
    </row>
    <row r="70" spans="1:13" ht="15">
      <c r="A70" s="145" t="s">
        <v>230</v>
      </c>
      <c r="B70" s="148">
        <v>6734.76</v>
      </c>
      <c r="C70" s="148">
        <v>7340.9</v>
      </c>
      <c r="D70" s="149">
        <v>6206.76</v>
      </c>
      <c r="E70" s="26">
        <v>-1134.14</v>
      </c>
      <c r="F70" s="26">
        <v>0</v>
      </c>
      <c r="G70" s="25"/>
      <c r="L70"/>
      <c r="M70"/>
    </row>
    <row r="71" spans="1:13" ht="15">
      <c r="A71" s="143" t="s">
        <v>231</v>
      </c>
      <c r="B71" s="149">
        <v>5929</v>
      </c>
      <c r="C71" s="149">
        <v>6106.9</v>
      </c>
      <c r="D71" s="149">
        <v>5822.6</v>
      </c>
      <c r="E71" s="26">
        <v>-284.2999999999993</v>
      </c>
      <c r="F71" s="26">
        <v>0</v>
      </c>
      <c r="G71" s="25"/>
      <c r="L71"/>
      <c r="M71"/>
    </row>
    <row r="72" spans="1:13" ht="15">
      <c r="A72" s="143" t="s">
        <v>232</v>
      </c>
      <c r="B72" s="131">
        <v>622</v>
      </c>
      <c r="C72" s="149">
        <v>641.7</v>
      </c>
      <c r="D72" s="149">
        <v>605.7</v>
      </c>
      <c r="E72" s="26">
        <v>-36</v>
      </c>
      <c r="F72" s="26">
        <v>0</v>
      </c>
      <c r="G72" s="25"/>
      <c r="L72"/>
      <c r="M72"/>
    </row>
    <row r="73" spans="1:13" ht="15">
      <c r="A73" s="144" t="s">
        <v>215</v>
      </c>
      <c r="B73" s="144"/>
      <c r="C73" s="179"/>
      <c r="D73" s="81"/>
      <c r="E73" s="35"/>
      <c r="F73" s="35">
        <v>0</v>
      </c>
      <c r="G73" s="34">
        <v>0</v>
      </c>
      <c r="L73"/>
      <c r="M73"/>
    </row>
    <row r="74" spans="1:13" ht="15">
      <c r="A74"/>
      <c r="B74"/>
      <c r="C74"/>
      <c r="D74"/>
      <c r="E74"/>
      <c r="F74"/>
      <c r="G74"/>
      <c r="L74"/>
      <c r="M74"/>
    </row>
    <row r="75" spans="1:13" ht="15">
      <c r="A75"/>
      <c r="B75"/>
      <c r="C75"/>
      <c r="D75"/>
      <c r="E75"/>
      <c r="F75"/>
      <c r="G75"/>
      <c r="L75"/>
      <c r="M75"/>
    </row>
    <row r="76" spans="1:13" ht="15">
      <c r="A76" s="15"/>
      <c r="B76" s="65" t="s">
        <v>176</v>
      </c>
      <c r="C76" s="189" t="s">
        <v>191</v>
      </c>
      <c r="D76" s="65" t="s">
        <v>176</v>
      </c>
      <c r="E76" s="156"/>
      <c r="F76" s="159" t="s">
        <v>245</v>
      </c>
      <c r="G76" s="65" t="s">
        <v>244</v>
      </c>
      <c r="L76"/>
      <c r="M76"/>
    </row>
    <row r="77" spans="1:13" ht="15">
      <c r="A77" s="17"/>
      <c r="B77" s="66" t="s">
        <v>177</v>
      </c>
      <c r="C77" s="190" t="s">
        <v>177</v>
      </c>
      <c r="D77" s="67" t="s">
        <v>177</v>
      </c>
      <c r="E77" s="157" t="s">
        <v>242</v>
      </c>
      <c r="F77" s="67" t="s">
        <v>246</v>
      </c>
      <c r="G77" s="67">
        <v>29203.105114244307</v>
      </c>
      <c r="L77"/>
      <c r="M77"/>
    </row>
    <row r="78" spans="1:13" ht="15">
      <c r="A78" s="17" t="s">
        <v>194</v>
      </c>
      <c r="B78" s="67" t="s">
        <v>151</v>
      </c>
      <c r="C78" s="190" t="s">
        <v>151</v>
      </c>
      <c r="D78" s="67" t="s">
        <v>151</v>
      </c>
      <c r="E78" s="157" t="s">
        <v>243</v>
      </c>
      <c r="F78" s="45" t="s">
        <v>248</v>
      </c>
      <c r="G78" s="164"/>
      <c r="L78"/>
      <c r="M78"/>
    </row>
    <row r="79" spans="1:13" ht="15">
      <c r="A79" s="17"/>
      <c r="B79" s="68">
        <v>2001</v>
      </c>
      <c r="C79" s="191">
        <v>2002</v>
      </c>
      <c r="D79" s="68">
        <v>2002</v>
      </c>
      <c r="E79" s="158"/>
      <c r="F79" s="68" t="s">
        <v>247</v>
      </c>
      <c r="G79" s="91" t="s">
        <v>193</v>
      </c>
      <c r="L79"/>
      <c r="M79"/>
    </row>
    <row r="80" spans="1:13" ht="15">
      <c r="A80" s="14"/>
      <c r="B80" s="69">
        <v>1</v>
      </c>
      <c r="C80" s="192">
        <v>2</v>
      </c>
      <c r="D80" s="69">
        <v>3</v>
      </c>
      <c r="E80" s="69">
        <v>4</v>
      </c>
      <c r="F80" s="69">
        <v>5</v>
      </c>
      <c r="G80" s="69">
        <v>6</v>
      </c>
      <c r="L80"/>
      <c r="M80"/>
    </row>
    <row r="81" spans="1:13" ht="15.75">
      <c r="A81" s="28" t="s">
        <v>9</v>
      </c>
      <c r="B81" s="70"/>
      <c r="C81" s="70"/>
      <c r="D81" s="70"/>
      <c r="E81" s="70"/>
      <c r="F81" s="70"/>
      <c r="G81" s="70"/>
      <c r="L81"/>
      <c r="M81"/>
    </row>
    <row r="82" spans="1:13" ht="15">
      <c r="A82" s="145" t="s">
        <v>230</v>
      </c>
      <c r="B82" s="148">
        <v>10904.86450195312</v>
      </c>
      <c r="C82" s="148">
        <v>11886.3</v>
      </c>
      <c r="D82" s="148">
        <v>10879.62</v>
      </c>
      <c r="E82" s="26">
        <v>-1006.68</v>
      </c>
      <c r="F82" s="26">
        <v>0</v>
      </c>
      <c r="G82" s="183"/>
      <c r="L82"/>
      <c r="M82"/>
    </row>
    <row r="83" spans="1:13" ht="15">
      <c r="A83" s="143" t="s">
        <v>231</v>
      </c>
      <c r="B83" s="149">
        <v>6561</v>
      </c>
      <c r="C83" s="149">
        <v>6757.8</v>
      </c>
      <c r="D83" s="149">
        <v>6633.5</v>
      </c>
      <c r="E83" s="26">
        <v>-124.3</v>
      </c>
      <c r="F83" s="26">
        <v>0</v>
      </c>
      <c r="G83" s="31"/>
      <c r="L83"/>
      <c r="M83"/>
    </row>
    <row r="84" spans="1:13" ht="15">
      <c r="A84" s="143" t="s">
        <v>232</v>
      </c>
      <c r="B84" s="149">
        <v>1387.5</v>
      </c>
      <c r="C84" s="149">
        <v>1459.5</v>
      </c>
      <c r="D84" s="149">
        <v>1506.7</v>
      </c>
      <c r="E84" s="26">
        <v>47.2</v>
      </c>
      <c r="F84" s="26">
        <v>0</v>
      </c>
      <c r="G84" s="31"/>
      <c r="L84"/>
      <c r="M84"/>
    </row>
    <row r="85" spans="1:13" ht="15">
      <c r="A85" s="144" t="s">
        <v>215</v>
      </c>
      <c r="B85" s="81"/>
      <c r="C85" s="81"/>
      <c r="D85" s="81"/>
      <c r="E85" s="35"/>
      <c r="F85" s="35">
        <v>0</v>
      </c>
      <c r="G85" s="33">
        <v>0</v>
      </c>
      <c r="L85"/>
      <c r="M85"/>
    </row>
    <row r="86" spans="1:13" ht="15.75">
      <c r="A86" s="28" t="s">
        <v>164</v>
      </c>
      <c r="B86" s="14"/>
      <c r="C86" s="14"/>
      <c r="D86" s="14"/>
      <c r="E86" s="29"/>
      <c r="F86" s="14"/>
      <c r="G86" s="58"/>
      <c r="L86"/>
      <c r="M86"/>
    </row>
    <row r="87" spans="1:13" ht="15">
      <c r="A87" s="145" t="s">
        <v>230</v>
      </c>
      <c r="B87" s="148">
        <v>7703.59</v>
      </c>
      <c r="C87" s="148">
        <v>8396.9</v>
      </c>
      <c r="D87" s="149">
        <v>7727.32</v>
      </c>
      <c r="E87" s="26">
        <v>-669.58</v>
      </c>
      <c r="F87" s="26">
        <v>0</v>
      </c>
      <c r="G87" s="25"/>
      <c r="L87"/>
      <c r="M87"/>
    </row>
    <row r="88" spans="1:13" ht="15">
      <c r="A88" s="143" t="s">
        <v>231</v>
      </c>
      <c r="B88" s="149">
        <v>4612</v>
      </c>
      <c r="C88" s="149">
        <v>4750.4</v>
      </c>
      <c r="D88" s="149">
        <v>4815.3</v>
      </c>
      <c r="E88" s="26">
        <v>64.90000000000055</v>
      </c>
      <c r="F88" s="26">
        <v>64.90000000000055</v>
      </c>
      <c r="G88" s="25"/>
      <c r="L88"/>
      <c r="M88"/>
    </row>
    <row r="89" spans="1:13" ht="15">
      <c r="A89" s="143" t="s">
        <v>232</v>
      </c>
      <c r="B89" s="131">
        <v>1393</v>
      </c>
      <c r="C89" s="149">
        <v>1443</v>
      </c>
      <c r="D89" s="149">
        <v>1452.6</v>
      </c>
      <c r="E89" s="26">
        <v>9.599999999999909</v>
      </c>
      <c r="F89" s="26">
        <v>0</v>
      </c>
      <c r="G89" s="25"/>
      <c r="L89"/>
      <c r="M89"/>
    </row>
    <row r="90" spans="1:13" ht="15">
      <c r="A90" s="144" t="s">
        <v>215</v>
      </c>
      <c r="B90" s="144"/>
      <c r="C90" s="133"/>
      <c r="D90" s="81"/>
      <c r="E90" s="26"/>
      <c r="F90" s="26">
        <v>64.90000000000055</v>
      </c>
      <c r="G90" s="25">
        <v>1895.2815219144713</v>
      </c>
      <c r="L90"/>
      <c r="M90"/>
    </row>
    <row r="91" spans="1:13" ht="15.75">
      <c r="A91" s="28" t="s">
        <v>211</v>
      </c>
      <c r="B91" s="70"/>
      <c r="C91" s="70"/>
      <c r="D91" s="70"/>
      <c r="E91" s="38"/>
      <c r="F91" s="70"/>
      <c r="G91" s="58"/>
      <c r="H91"/>
      <c r="L91"/>
      <c r="M91"/>
    </row>
    <row r="92" spans="1:13" ht="15">
      <c r="A92" s="145" t="s">
        <v>230</v>
      </c>
      <c r="B92" s="148">
        <v>1750.73</v>
      </c>
      <c r="C92" s="148">
        <v>1651.3</v>
      </c>
      <c r="D92" s="149">
        <v>1468.01</v>
      </c>
      <c r="E92" s="26">
        <v>-183.29</v>
      </c>
      <c r="F92" s="26">
        <v>0</v>
      </c>
      <c r="G92" s="25"/>
      <c r="L92"/>
      <c r="M92"/>
    </row>
    <row r="93" spans="1:13" ht="15">
      <c r="A93" s="143" t="s">
        <v>231</v>
      </c>
      <c r="B93" s="149">
        <v>702</v>
      </c>
      <c r="C93" s="149">
        <v>723.1</v>
      </c>
      <c r="D93" s="149">
        <v>753.9</v>
      </c>
      <c r="E93" s="26">
        <v>30.8</v>
      </c>
      <c r="F93" s="26">
        <v>30.8</v>
      </c>
      <c r="G93" s="25"/>
      <c r="L93"/>
      <c r="M93"/>
    </row>
    <row r="94" spans="1:13" ht="15">
      <c r="A94" s="143" t="s">
        <v>232</v>
      </c>
      <c r="B94" s="131">
        <v>94</v>
      </c>
      <c r="C94" s="149">
        <v>96.7</v>
      </c>
      <c r="D94" s="149">
        <v>147</v>
      </c>
      <c r="E94" s="26">
        <v>50.3</v>
      </c>
      <c r="F94" s="26">
        <v>0</v>
      </c>
      <c r="G94" s="25"/>
      <c r="L94"/>
      <c r="M94"/>
    </row>
    <row r="95" spans="1:13" ht="15">
      <c r="A95" s="144" t="s">
        <v>215</v>
      </c>
      <c r="B95" s="144"/>
      <c r="C95" s="133"/>
      <c r="D95" s="81"/>
      <c r="E95" s="26"/>
      <c r="F95" s="26">
        <v>30.8</v>
      </c>
      <c r="G95" s="25">
        <v>899.4556375187246</v>
      </c>
      <c r="L95"/>
      <c r="M95"/>
    </row>
    <row r="96" spans="1:13" ht="15.75">
      <c r="A96" s="28" t="s">
        <v>165</v>
      </c>
      <c r="B96" s="70"/>
      <c r="C96" s="70"/>
      <c r="D96" s="70"/>
      <c r="E96" s="38"/>
      <c r="F96" s="70"/>
      <c r="G96" s="58"/>
      <c r="L96"/>
      <c r="M96"/>
    </row>
    <row r="97" spans="1:13" ht="15">
      <c r="A97" s="145" t="s">
        <v>230</v>
      </c>
      <c r="B97" s="148">
        <v>1368.356936216354</v>
      </c>
      <c r="C97" s="148">
        <v>1491.5</v>
      </c>
      <c r="D97" s="149">
        <v>1347.51</v>
      </c>
      <c r="E97" s="26">
        <v>-143.99</v>
      </c>
      <c r="F97" s="26">
        <v>0</v>
      </c>
      <c r="G97" s="25"/>
      <c r="L97"/>
      <c r="M97"/>
    </row>
    <row r="98" spans="1:13" ht="15">
      <c r="A98" s="143" t="s">
        <v>231</v>
      </c>
      <c r="B98" s="149">
        <v>707.5</v>
      </c>
      <c r="C98" s="149">
        <v>728.7</v>
      </c>
      <c r="D98" s="149">
        <v>695.8</v>
      </c>
      <c r="E98" s="26">
        <v>-32.90000000000009</v>
      </c>
      <c r="F98" s="26">
        <v>0</v>
      </c>
      <c r="G98" s="25"/>
      <c r="L98"/>
      <c r="M98"/>
    </row>
    <row r="99" spans="1:13" ht="15">
      <c r="A99" s="143" t="s">
        <v>232</v>
      </c>
      <c r="B99" s="131">
        <v>544</v>
      </c>
      <c r="C99" s="149">
        <v>588.3</v>
      </c>
      <c r="D99" s="149">
        <v>572.7</v>
      </c>
      <c r="E99" s="26">
        <v>-15.599999999999909</v>
      </c>
      <c r="F99" s="26">
        <v>0</v>
      </c>
      <c r="G99" s="25"/>
      <c r="L99"/>
      <c r="M99"/>
    </row>
    <row r="100" spans="1:13" ht="15">
      <c r="A100" s="144" t="s">
        <v>215</v>
      </c>
      <c r="B100" s="144"/>
      <c r="C100" s="133"/>
      <c r="D100" s="81"/>
      <c r="E100" s="26"/>
      <c r="F100" s="26">
        <v>0</v>
      </c>
      <c r="G100" s="25">
        <v>0</v>
      </c>
      <c r="L100"/>
      <c r="M100"/>
    </row>
    <row r="101" spans="1:13" ht="15.75">
      <c r="A101" s="28" t="s">
        <v>166</v>
      </c>
      <c r="B101" s="162"/>
      <c r="C101" s="193"/>
      <c r="D101" s="180"/>
      <c r="E101" s="162"/>
      <c r="F101" s="162"/>
      <c r="G101" s="184"/>
      <c r="L101"/>
      <c r="M101"/>
    </row>
    <row r="102" spans="1:13" ht="15">
      <c r="A102" s="145" t="s">
        <v>230</v>
      </c>
      <c r="B102" s="148">
        <v>2740.979478359222</v>
      </c>
      <c r="C102" s="148">
        <v>2987.7</v>
      </c>
      <c r="D102" s="149">
        <v>2669.41</v>
      </c>
      <c r="E102" s="26">
        <v>-318.29</v>
      </c>
      <c r="F102" s="26">
        <v>0</v>
      </c>
      <c r="G102" s="25"/>
      <c r="L102"/>
      <c r="M102"/>
    </row>
    <row r="103" spans="1:13" ht="15">
      <c r="A103" s="143" t="s">
        <v>231</v>
      </c>
      <c r="B103" s="149">
        <v>1080.5</v>
      </c>
      <c r="C103" s="149">
        <v>1112.9</v>
      </c>
      <c r="D103" s="149">
        <v>1207.4</v>
      </c>
      <c r="E103" s="26">
        <v>94.5</v>
      </c>
      <c r="F103" s="26">
        <v>94.5</v>
      </c>
      <c r="G103" s="25"/>
      <c r="L103"/>
      <c r="M103"/>
    </row>
    <row r="104" spans="1:13" ht="15">
      <c r="A104" s="143" t="s">
        <v>232</v>
      </c>
      <c r="B104" s="131">
        <v>280.5</v>
      </c>
      <c r="C104" s="149">
        <v>304.5</v>
      </c>
      <c r="D104" s="149">
        <v>286.6</v>
      </c>
      <c r="E104" s="26">
        <v>-17.9</v>
      </c>
      <c r="F104" s="26">
        <v>0</v>
      </c>
      <c r="G104" s="25"/>
      <c r="L104"/>
      <c r="M104"/>
    </row>
    <row r="105" spans="1:13" ht="15">
      <c r="A105" s="144" t="s">
        <v>215</v>
      </c>
      <c r="B105" s="144"/>
      <c r="C105" s="133"/>
      <c r="D105" s="81"/>
      <c r="E105" s="26"/>
      <c r="F105" s="26">
        <v>94.5</v>
      </c>
      <c r="G105" s="25">
        <v>2759.6934332960873</v>
      </c>
      <c r="L105"/>
      <c r="M105"/>
    </row>
    <row r="106" spans="1:13" ht="15.75">
      <c r="A106" s="28" t="s">
        <v>167</v>
      </c>
      <c r="B106" s="70"/>
      <c r="C106" s="70"/>
      <c r="D106" s="70"/>
      <c r="E106" s="38"/>
      <c r="F106" s="70"/>
      <c r="G106" s="58"/>
      <c r="L106"/>
      <c r="M106"/>
    </row>
    <row r="107" spans="1:13" ht="15">
      <c r="A107" s="145" t="s">
        <v>230</v>
      </c>
      <c r="B107" s="148">
        <v>8444.73</v>
      </c>
      <c r="C107" s="148">
        <v>8985.8</v>
      </c>
      <c r="D107" s="149">
        <v>8229.38</v>
      </c>
      <c r="E107" s="26">
        <v>-756.42</v>
      </c>
      <c r="F107" s="26">
        <v>0</v>
      </c>
      <c r="G107" s="25"/>
      <c r="L107"/>
      <c r="M107"/>
    </row>
    <row r="108" spans="1:13" ht="15">
      <c r="A108" s="143" t="s">
        <v>231</v>
      </c>
      <c r="B108" s="149">
        <v>3834</v>
      </c>
      <c r="C108" s="149">
        <v>3949</v>
      </c>
      <c r="D108" s="149">
        <v>3992.8</v>
      </c>
      <c r="E108" s="26">
        <v>43.80000000000018</v>
      </c>
      <c r="F108" s="26">
        <v>43.80000000000018</v>
      </c>
      <c r="G108" s="25"/>
      <c r="L108"/>
      <c r="M108"/>
    </row>
    <row r="109" spans="1:13" ht="15">
      <c r="A109" s="143" t="s">
        <v>232</v>
      </c>
      <c r="B109" s="131">
        <v>1029</v>
      </c>
      <c r="C109" s="149">
        <v>1091.7</v>
      </c>
      <c r="D109" s="149">
        <v>928.1</v>
      </c>
      <c r="E109" s="26">
        <v>-163.6</v>
      </c>
      <c r="F109" s="26">
        <v>0</v>
      </c>
      <c r="G109" s="25"/>
      <c r="L109"/>
      <c r="M109"/>
    </row>
    <row r="110" spans="1:13" ht="15">
      <c r="A110" s="144" t="s">
        <v>215</v>
      </c>
      <c r="B110" s="144"/>
      <c r="C110" s="133"/>
      <c r="D110" s="81"/>
      <c r="E110" s="26"/>
      <c r="F110" s="26">
        <v>43.80000000000018</v>
      </c>
      <c r="G110" s="25">
        <v>1279.0960040039058</v>
      </c>
      <c r="L110"/>
      <c r="M110"/>
    </row>
    <row r="111" spans="1:13" ht="15.75">
      <c r="A111" s="28" t="s">
        <v>168</v>
      </c>
      <c r="B111" s="70"/>
      <c r="C111" s="70"/>
      <c r="D111" s="70"/>
      <c r="E111" s="38"/>
      <c r="F111" s="70"/>
      <c r="G111" s="58"/>
      <c r="L111"/>
      <c r="M111"/>
    </row>
    <row r="112" spans="1:13" ht="15">
      <c r="A112" s="145" t="s">
        <v>230</v>
      </c>
      <c r="B112" s="148">
        <v>3950.483485221862</v>
      </c>
      <c r="C112" s="148">
        <v>4306</v>
      </c>
      <c r="D112" s="149">
        <v>3957.88</v>
      </c>
      <c r="E112" s="26">
        <v>-348.12</v>
      </c>
      <c r="F112" s="26">
        <v>0</v>
      </c>
      <c r="G112" s="25"/>
      <c r="L112"/>
      <c r="M112"/>
    </row>
    <row r="113" spans="1:13" ht="15">
      <c r="A113" s="143" t="s">
        <v>231</v>
      </c>
      <c r="B113" s="149">
        <v>1675.5</v>
      </c>
      <c r="C113" s="149">
        <v>1725.8</v>
      </c>
      <c r="D113" s="149">
        <v>1881.2</v>
      </c>
      <c r="E113" s="26">
        <v>155.4</v>
      </c>
      <c r="F113" s="26">
        <v>155.4</v>
      </c>
      <c r="G113" s="25"/>
      <c r="L113"/>
      <c r="M113"/>
    </row>
    <row r="114" spans="1:13" ht="15">
      <c r="A114" s="143" t="s">
        <v>232</v>
      </c>
      <c r="B114" s="131">
        <v>243.5</v>
      </c>
      <c r="C114" s="149">
        <v>249.5</v>
      </c>
      <c r="D114" s="149">
        <v>242.3</v>
      </c>
      <c r="E114" s="26">
        <v>-7.199999999999989</v>
      </c>
      <c r="F114" s="26">
        <v>0</v>
      </c>
      <c r="G114" s="25"/>
      <c r="L114"/>
      <c r="M114"/>
    </row>
    <row r="115" spans="1:13" ht="15">
      <c r="A115" s="144" t="s">
        <v>215</v>
      </c>
      <c r="B115" s="144"/>
      <c r="C115" s="133"/>
      <c r="D115" s="81"/>
      <c r="E115" s="26"/>
      <c r="F115" s="26">
        <v>155.4</v>
      </c>
      <c r="G115" s="25">
        <v>4538.1625347535655</v>
      </c>
      <c r="L115"/>
      <c r="M115"/>
    </row>
    <row r="116" spans="1:13" ht="15.75">
      <c r="A116" s="28" t="s">
        <v>169</v>
      </c>
      <c r="B116" s="70"/>
      <c r="C116" s="70"/>
      <c r="D116" s="70"/>
      <c r="E116" s="38"/>
      <c r="F116" s="70"/>
      <c r="G116" s="58"/>
      <c r="L116"/>
      <c r="M116"/>
    </row>
    <row r="117" spans="1:13" ht="15">
      <c r="A117" s="145" t="s">
        <v>230</v>
      </c>
      <c r="B117" s="148">
        <v>4904.25</v>
      </c>
      <c r="C117" s="148">
        <v>5345.6</v>
      </c>
      <c r="D117" s="149">
        <v>5325.39</v>
      </c>
      <c r="E117" s="26">
        <v>-20.21</v>
      </c>
      <c r="F117" s="26">
        <v>0</v>
      </c>
      <c r="G117" s="25"/>
      <c r="L117"/>
      <c r="M117"/>
    </row>
    <row r="118" spans="1:13" ht="15">
      <c r="A118" s="143" t="s">
        <v>231</v>
      </c>
      <c r="B118" s="149">
        <v>2443</v>
      </c>
      <c r="C118" s="149">
        <v>2516.3</v>
      </c>
      <c r="D118" s="149">
        <v>2325.3</v>
      </c>
      <c r="E118" s="26">
        <v>-191</v>
      </c>
      <c r="F118" s="26">
        <v>0</v>
      </c>
      <c r="G118" s="25"/>
      <c r="L118"/>
      <c r="M118"/>
    </row>
    <row r="119" spans="1:13" ht="15">
      <c r="A119" s="143" t="s">
        <v>232</v>
      </c>
      <c r="B119" s="131">
        <v>397.5</v>
      </c>
      <c r="C119" s="149">
        <v>422.2</v>
      </c>
      <c r="D119" s="149">
        <v>481.8</v>
      </c>
      <c r="E119" s="26">
        <v>59.6</v>
      </c>
      <c r="F119" s="26">
        <v>0</v>
      </c>
      <c r="G119" s="25"/>
      <c r="L119"/>
      <c r="M119"/>
    </row>
    <row r="120" spans="1:13" ht="15">
      <c r="A120" s="144" t="s">
        <v>215</v>
      </c>
      <c r="B120" s="144"/>
      <c r="C120" s="133"/>
      <c r="D120" s="81"/>
      <c r="E120" s="26"/>
      <c r="F120" s="26">
        <v>0</v>
      </c>
      <c r="G120" s="25">
        <v>0</v>
      </c>
      <c r="L120"/>
      <c r="M120"/>
    </row>
    <row r="121" spans="1:13" ht="15.75">
      <c r="A121" s="28" t="s">
        <v>170</v>
      </c>
      <c r="B121" s="70"/>
      <c r="C121" s="70"/>
      <c r="D121" s="70"/>
      <c r="E121" s="38"/>
      <c r="F121" s="70"/>
      <c r="G121" s="58"/>
      <c r="L121"/>
      <c r="M121"/>
    </row>
    <row r="122" spans="1:13" ht="15">
      <c r="A122" s="145" t="s">
        <v>230</v>
      </c>
      <c r="B122" s="148">
        <v>3044.518573760986</v>
      </c>
      <c r="C122" s="148">
        <v>3318.5</v>
      </c>
      <c r="D122" s="149">
        <v>3227.98</v>
      </c>
      <c r="E122" s="26">
        <v>-90.52</v>
      </c>
      <c r="F122" s="26">
        <v>0</v>
      </c>
      <c r="G122" s="25"/>
      <c r="L122"/>
      <c r="M122"/>
    </row>
    <row r="123" spans="1:13" ht="15">
      <c r="A123" s="143" t="s">
        <v>231</v>
      </c>
      <c r="B123" s="149">
        <v>1825</v>
      </c>
      <c r="C123" s="149">
        <v>1879.8</v>
      </c>
      <c r="D123" s="149">
        <v>1818</v>
      </c>
      <c r="E123" s="26">
        <v>-61.8</v>
      </c>
      <c r="F123" s="26">
        <v>0</v>
      </c>
      <c r="G123" s="25"/>
      <c r="L123"/>
      <c r="M123"/>
    </row>
    <row r="124" spans="1:13" ht="15">
      <c r="A124" s="143" t="s">
        <v>232</v>
      </c>
      <c r="B124" s="131">
        <v>354.5</v>
      </c>
      <c r="C124" s="149">
        <v>398.8</v>
      </c>
      <c r="D124" s="149">
        <v>405.7</v>
      </c>
      <c r="E124" s="26">
        <v>6.899999999999977</v>
      </c>
      <c r="F124" s="26">
        <v>0</v>
      </c>
      <c r="G124" s="25"/>
      <c r="L124"/>
      <c r="M124"/>
    </row>
    <row r="125" spans="1:13" ht="15">
      <c r="A125" s="144" t="s">
        <v>215</v>
      </c>
      <c r="B125" s="144"/>
      <c r="C125" s="179"/>
      <c r="D125" s="81"/>
      <c r="E125" s="35"/>
      <c r="F125" s="35">
        <v>0</v>
      </c>
      <c r="G125" s="34">
        <v>0</v>
      </c>
      <c r="L125"/>
      <c r="M125"/>
    </row>
    <row r="126" spans="1:13" ht="15">
      <c r="A126"/>
      <c r="B126"/>
      <c r="C126" s="194"/>
      <c r="D126"/>
      <c r="E126"/>
      <c r="F126"/>
      <c r="G126"/>
      <c r="L126"/>
      <c r="M126"/>
    </row>
    <row r="127" spans="1:13" ht="15">
      <c r="A127"/>
      <c r="B127"/>
      <c r="C127" s="194"/>
      <c r="D127"/>
      <c r="E127"/>
      <c r="F127"/>
      <c r="G127"/>
      <c r="L127"/>
      <c r="M127"/>
    </row>
    <row r="128" spans="1:13" ht="15">
      <c r="A128"/>
      <c r="B128"/>
      <c r="C128" s="194"/>
      <c r="D128"/>
      <c r="E128"/>
      <c r="F128"/>
      <c r="G128"/>
      <c r="L128"/>
      <c r="M128"/>
    </row>
    <row r="129" spans="1:13" ht="15">
      <c r="A129"/>
      <c r="B129"/>
      <c r="C129" s="194"/>
      <c r="D129"/>
      <c r="E129"/>
      <c r="F129"/>
      <c r="G129"/>
      <c r="L129"/>
      <c r="M129"/>
    </row>
    <row r="130" spans="1:13" ht="15">
      <c r="A130"/>
      <c r="B130"/>
      <c r="C130" s="194"/>
      <c r="D130"/>
      <c r="E130"/>
      <c r="F130"/>
      <c r="G130"/>
      <c r="L130"/>
      <c r="M130"/>
    </row>
    <row r="131" spans="1:13" ht="15">
      <c r="A131"/>
      <c r="B131"/>
      <c r="C131" s="194"/>
      <c r="D131"/>
      <c r="E131"/>
      <c r="F131"/>
      <c r="G131"/>
      <c r="L131"/>
      <c r="M131"/>
    </row>
    <row r="132" spans="1:13" ht="15">
      <c r="A132"/>
      <c r="B132"/>
      <c r="C132" s="194"/>
      <c r="D132"/>
      <c r="E132"/>
      <c r="F132"/>
      <c r="G132"/>
      <c r="L132"/>
      <c r="M132"/>
    </row>
    <row r="133" spans="1:13" ht="15">
      <c r="A133"/>
      <c r="B133"/>
      <c r="C133" s="194"/>
      <c r="D133"/>
      <c r="E133"/>
      <c r="F133"/>
      <c r="G133"/>
      <c r="L133"/>
      <c r="M133"/>
    </row>
    <row r="134" spans="1:13" ht="15">
      <c r="A134"/>
      <c r="B134"/>
      <c r="C134" s="194"/>
      <c r="D134"/>
      <c r="E134"/>
      <c r="F134"/>
      <c r="G134"/>
      <c r="L134"/>
      <c r="M134"/>
    </row>
    <row r="135" spans="1:13" ht="15">
      <c r="A135"/>
      <c r="B135"/>
      <c r="C135" s="194"/>
      <c r="D135"/>
      <c r="E135"/>
      <c r="F135"/>
      <c r="G135"/>
      <c r="L135"/>
      <c r="M135"/>
    </row>
    <row r="136" spans="1:13" ht="15">
      <c r="A136"/>
      <c r="B136"/>
      <c r="C136" s="194"/>
      <c r="D136"/>
      <c r="E136"/>
      <c r="F136"/>
      <c r="G136"/>
      <c r="L136"/>
      <c r="M136"/>
    </row>
    <row r="137" spans="1:13" ht="15">
      <c r="A137"/>
      <c r="B137"/>
      <c r="C137" s="194"/>
      <c r="D137"/>
      <c r="E137"/>
      <c r="F137"/>
      <c r="G137"/>
      <c r="L137"/>
      <c r="M137"/>
    </row>
    <row r="138" spans="1:7" ht="15">
      <c r="A138"/>
      <c r="B138"/>
      <c r="C138" s="194"/>
      <c r="D138"/>
      <c r="E138"/>
      <c r="F138"/>
      <c r="G138"/>
    </row>
    <row r="139" spans="1:7" ht="15">
      <c r="A139"/>
      <c r="B139"/>
      <c r="C139" s="194"/>
      <c r="D139"/>
      <c r="E139"/>
      <c r="F139"/>
      <c r="G139"/>
    </row>
    <row r="140" spans="1:7" ht="15">
      <c r="A140"/>
      <c r="B140"/>
      <c r="C140" s="194"/>
      <c r="D140"/>
      <c r="E140"/>
      <c r="F140"/>
      <c r="G140"/>
    </row>
    <row r="141" spans="1:7" ht="15">
      <c r="A141"/>
      <c r="B141"/>
      <c r="C141" s="194"/>
      <c r="D141"/>
      <c r="E141"/>
      <c r="F141"/>
      <c r="G141"/>
    </row>
    <row r="142" spans="1:7" ht="15">
      <c r="A142"/>
      <c r="B142"/>
      <c r="C142" s="194"/>
      <c r="D142"/>
      <c r="E142"/>
      <c r="F142"/>
      <c r="G142"/>
    </row>
    <row r="143" spans="1:7" ht="15">
      <c r="A143"/>
      <c r="B143"/>
      <c r="C143" s="194"/>
      <c r="D143"/>
      <c r="E143"/>
      <c r="F143"/>
      <c r="G143"/>
    </row>
    <row r="144" spans="1:7" ht="15">
      <c r="A144"/>
      <c r="B144"/>
      <c r="C144" s="194"/>
      <c r="D144"/>
      <c r="E144"/>
      <c r="F144"/>
      <c r="G144"/>
    </row>
    <row r="149" spans="1:7" ht="15">
      <c r="A149"/>
      <c r="B149"/>
      <c r="C149" s="194"/>
      <c r="D149"/>
      <c r="E149"/>
      <c r="F149"/>
      <c r="G149"/>
    </row>
    <row r="150" spans="1:7" ht="15">
      <c r="A150"/>
      <c r="B150"/>
      <c r="C150" s="194"/>
      <c r="D150"/>
      <c r="E150"/>
      <c r="F150"/>
      <c r="G150"/>
    </row>
    <row r="151" spans="1:7" ht="15">
      <c r="A151"/>
      <c r="B151"/>
      <c r="C151" s="194"/>
      <c r="D151"/>
      <c r="E151"/>
      <c r="F151"/>
      <c r="G151"/>
    </row>
    <row r="152" spans="1:7" ht="15">
      <c r="A152"/>
      <c r="B152"/>
      <c r="C152" s="194"/>
      <c r="D152"/>
      <c r="E152"/>
      <c r="F152"/>
      <c r="G152"/>
    </row>
  </sheetData>
  <printOptions horizontalCentered="1"/>
  <pageMargins left="0.5905511811023623" right="0.5905511811023623" top="0" bottom="0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8.796875" defaultRowHeight="14.25"/>
  <cols>
    <col min="1" max="3" width="9.09765625" style="13" customWidth="1"/>
    <col min="4" max="4" width="12.69921875" style="13" customWidth="1"/>
    <col min="5" max="5" width="13.59765625" style="13" bestFit="1" customWidth="1"/>
    <col min="6" max="6" width="12.69921875" style="13" customWidth="1"/>
    <col min="7" max="8" width="9.09765625" style="13" customWidth="1"/>
    <col min="9" max="9" width="10.296875" style="13" bestFit="1" customWidth="1"/>
    <col min="10" max="16384" width="9.09765625" style="13" customWidth="1"/>
  </cols>
  <sheetData>
    <row r="1" spans="4:9" ht="15">
      <c r="D1" s="62"/>
      <c r="F1"/>
      <c r="H1"/>
      <c r="I1" t="s">
        <v>290</v>
      </c>
    </row>
    <row r="2" ht="15">
      <c r="D2" s="62"/>
    </row>
    <row r="3" spans="1:9" ht="15.75">
      <c r="A3" s="101" t="s">
        <v>192</v>
      </c>
      <c r="E3" s="108">
        <v>300530.942366096</v>
      </c>
      <c r="F3"/>
      <c r="I3" s="62"/>
    </row>
    <row r="4" spans="1:9" ht="15.75">
      <c r="A4" s="101" t="s">
        <v>236</v>
      </c>
      <c r="C4" s="103"/>
      <c r="D4"/>
      <c r="E4" s="109">
        <v>29203.105114244307</v>
      </c>
      <c r="F4"/>
      <c r="I4" s="43"/>
    </row>
    <row r="5" spans="1:6" ht="15.75">
      <c r="A5" s="101"/>
      <c r="B5" s="103"/>
      <c r="C5" s="102"/>
      <c r="D5" s="102"/>
      <c r="E5" s="43"/>
      <c r="F5" s="43"/>
    </row>
    <row r="6" spans="1:9" ht="15">
      <c r="A6"/>
      <c r="B6"/>
      <c r="C6" s="85" t="s">
        <v>237</v>
      </c>
      <c r="D6" s="85"/>
      <c r="E6" s="21"/>
      <c r="F6" s="21"/>
      <c r="G6"/>
      <c r="H6"/>
      <c r="I6" s="21"/>
    </row>
    <row r="8" spans="1:11" ht="15.75">
      <c r="A8" s="101"/>
      <c r="B8"/>
      <c r="C8"/>
      <c r="D8" s="103"/>
      <c r="E8" s="102"/>
      <c r="F8" s="102" t="s">
        <v>193</v>
      </c>
      <c r="G8" s="103"/>
      <c r="H8"/>
      <c r="I8"/>
      <c r="J8"/>
      <c r="K8"/>
    </row>
    <row r="9" spans="1:11" ht="15">
      <c r="A9"/>
      <c r="B9"/>
      <c r="C9" s="15"/>
      <c r="D9" s="16" t="s">
        <v>178</v>
      </c>
      <c r="E9" s="16"/>
      <c r="F9" s="93" t="s">
        <v>238</v>
      </c>
      <c r="G9" s="104"/>
      <c r="H9"/>
      <c r="I9"/>
      <c r="J9"/>
      <c r="K9"/>
    </row>
    <row r="10" spans="1:11" ht="15">
      <c r="A10"/>
      <c r="B10"/>
      <c r="C10" s="17" t="s">
        <v>194</v>
      </c>
      <c r="D10" s="3" t="s">
        <v>179</v>
      </c>
      <c r="E10" s="3" t="s">
        <v>287</v>
      </c>
      <c r="F10" s="94" t="s">
        <v>195</v>
      </c>
      <c r="G10" s="104"/>
      <c r="H10"/>
      <c r="I10"/>
      <c r="J10"/>
      <c r="K10"/>
    </row>
    <row r="11" spans="1:11" ht="15">
      <c r="A11"/>
      <c r="B11"/>
      <c r="C11" s="32"/>
      <c r="D11" s="64">
        <v>2002</v>
      </c>
      <c r="E11" s="3"/>
      <c r="F11" s="94"/>
      <c r="G11" s="104"/>
      <c r="H11"/>
      <c r="I11"/>
      <c r="J11"/>
      <c r="K11"/>
    </row>
    <row r="12" spans="1:11" ht="15">
      <c r="A12"/>
      <c r="B12"/>
      <c r="C12" s="32"/>
      <c r="D12" s="64">
        <v>1</v>
      </c>
      <c r="E12" s="57">
        <v>2</v>
      </c>
      <c r="F12" s="235">
        <v>3</v>
      </c>
      <c r="G12" s="104"/>
      <c r="H12"/>
      <c r="I12"/>
      <c r="J12"/>
      <c r="K12"/>
    </row>
    <row r="13" spans="1:11" ht="15">
      <c r="A13"/>
      <c r="B13"/>
      <c r="C13" s="32" t="s">
        <v>146</v>
      </c>
      <c r="D13" s="107">
        <v>1726690</v>
      </c>
      <c r="E13" s="60">
        <v>11445</v>
      </c>
      <c r="F13" s="236">
        <v>1715245</v>
      </c>
      <c r="G13" s="104"/>
      <c r="H13"/>
      <c r="I13"/>
      <c r="J13"/>
      <c r="K13"/>
    </row>
    <row r="14" spans="1:11" ht="15">
      <c r="A14"/>
      <c r="B14"/>
      <c r="C14" s="32" t="s">
        <v>155</v>
      </c>
      <c r="D14" s="107">
        <v>843762</v>
      </c>
      <c r="E14" s="60">
        <v>6871</v>
      </c>
      <c r="F14" s="236">
        <v>836891</v>
      </c>
      <c r="G14" s="104"/>
      <c r="H14"/>
      <c r="I14"/>
      <c r="J14"/>
      <c r="K14"/>
    </row>
    <row r="15" spans="1:11" ht="15">
      <c r="A15"/>
      <c r="B15"/>
      <c r="C15" s="32" t="s">
        <v>156</v>
      </c>
      <c r="D15" s="107">
        <v>549410</v>
      </c>
      <c r="E15" s="60">
        <v>5078</v>
      </c>
      <c r="F15" s="236">
        <v>544332</v>
      </c>
      <c r="G15" s="104"/>
      <c r="H15"/>
      <c r="I15"/>
      <c r="J15"/>
      <c r="K15"/>
    </row>
    <row r="16" spans="1:11" ht="15">
      <c r="A16"/>
      <c r="B16"/>
      <c r="C16" s="32" t="s">
        <v>157</v>
      </c>
      <c r="D16" s="107">
        <v>259037</v>
      </c>
      <c r="E16" s="60">
        <v>1378</v>
      </c>
      <c r="F16" s="236">
        <v>257659</v>
      </c>
      <c r="G16" s="104"/>
      <c r="H16"/>
      <c r="I16"/>
      <c r="J16"/>
      <c r="K16"/>
    </row>
    <row r="17" spans="1:11" ht="15">
      <c r="A17"/>
      <c r="B17"/>
      <c r="C17" s="32" t="s">
        <v>158</v>
      </c>
      <c r="D17" s="107">
        <v>433410</v>
      </c>
      <c r="E17" s="60">
        <v>6033</v>
      </c>
      <c r="F17" s="236">
        <v>427377</v>
      </c>
      <c r="G17" s="104"/>
      <c r="H17"/>
      <c r="I17"/>
      <c r="J17"/>
      <c r="K17"/>
    </row>
    <row r="18" spans="1:11" ht="15">
      <c r="A18"/>
      <c r="B18"/>
      <c r="C18" s="32" t="s">
        <v>159</v>
      </c>
      <c r="D18" s="107">
        <v>209422</v>
      </c>
      <c r="E18" s="60">
        <v>0</v>
      </c>
      <c r="F18" s="236">
        <v>209422</v>
      </c>
      <c r="G18" s="104"/>
      <c r="H18"/>
      <c r="I18"/>
      <c r="J18"/>
      <c r="K18"/>
    </row>
    <row r="19" spans="1:11" ht="15">
      <c r="A19"/>
      <c r="B19"/>
      <c r="C19" s="32" t="s">
        <v>160</v>
      </c>
      <c r="D19" s="107">
        <v>122680</v>
      </c>
      <c r="E19" s="60">
        <v>1621</v>
      </c>
      <c r="F19" s="236">
        <v>121059</v>
      </c>
      <c r="G19" s="104"/>
      <c r="H19"/>
      <c r="I19"/>
      <c r="J19"/>
      <c r="K19"/>
    </row>
    <row r="20" spans="1:11" ht="15">
      <c r="A20"/>
      <c r="B20"/>
      <c r="C20" s="32" t="s">
        <v>55</v>
      </c>
      <c r="D20" s="107">
        <v>208738</v>
      </c>
      <c r="E20" s="60">
        <v>0</v>
      </c>
      <c r="F20" s="236">
        <v>208738</v>
      </c>
      <c r="G20" s="104"/>
      <c r="H20"/>
      <c r="I20"/>
      <c r="J20"/>
      <c r="K20"/>
    </row>
    <row r="21" spans="1:11" ht="15">
      <c r="A21"/>
      <c r="B21"/>
      <c r="C21" s="32" t="s">
        <v>161</v>
      </c>
      <c r="D21" s="107">
        <v>146313</v>
      </c>
      <c r="E21" s="60">
        <v>0</v>
      </c>
      <c r="F21" s="236">
        <v>146313</v>
      </c>
      <c r="G21" s="104"/>
      <c r="H21"/>
      <c r="I21"/>
      <c r="J21"/>
      <c r="K21"/>
    </row>
    <row r="22" spans="1:11" ht="15">
      <c r="A22"/>
      <c r="B22"/>
      <c r="C22" s="32" t="s">
        <v>210</v>
      </c>
      <c r="D22" s="107">
        <v>165641</v>
      </c>
      <c r="E22" s="60">
        <v>0</v>
      </c>
      <c r="F22" s="236">
        <v>165641</v>
      </c>
      <c r="G22" s="104"/>
      <c r="H22"/>
      <c r="I22"/>
      <c r="J22"/>
      <c r="K22"/>
    </row>
    <row r="23" spans="1:11" ht="15">
      <c r="A23"/>
      <c r="B23"/>
      <c r="C23" s="32" t="s">
        <v>163</v>
      </c>
      <c r="D23" s="107">
        <v>385983</v>
      </c>
      <c r="E23" s="60">
        <v>0</v>
      </c>
      <c r="F23" s="236">
        <v>385983</v>
      </c>
      <c r="G23" s="104"/>
      <c r="H23"/>
      <c r="I23"/>
      <c r="J23"/>
      <c r="K23"/>
    </row>
    <row r="24" spans="1:11" ht="15">
      <c r="A24"/>
      <c r="B24"/>
      <c r="C24" s="32" t="s">
        <v>9</v>
      </c>
      <c r="D24" s="107">
        <v>968419</v>
      </c>
      <c r="E24" s="60">
        <v>0</v>
      </c>
      <c r="F24" s="236">
        <v>968419</v>
      </c>
      <c r="G24" s="104"/>
      <c r="H24"/>
      <c r="I24"/>
      <c r="J24"/>
      <c r="K24"/>
    </row>
    <row r="25" spans="1:11" ht="15">
      <c r="A25"/>
      <c r="B25"/>
      <c r="C25" s="32" t="s">
        <v>164</v>
      </c>
      <c r="D25" s="107">
        <v>694374</v>
      </c>
      <c r="E25" s="60">
        <v>1895</v>
      </c>
      <c r="F25" s="236">
        <v>692479</v>
      </c>
      <c r="G25" s="104"/>
      <c r="H25"/>
      <c r="I25"/>
      <c r="J25"/>
      <c r="K25"/>
    </row>
    <row r="26" spans="1:11" ht="15">
      <c r="A26"/>
      <c r="B26"/>
      <c r="C26" s="32" t="s">
        <v>211</v>
      </c>
      <c r="D26" s="107">
        <v>131741</v>
      </c>
      <c r="E26" s="60">
        <v>899</v>
      </c>
      <c r="F26" s="236">
        <v>130842</v>
      </c>
      <c r="G26" s="104"/>
      <c r="H26"/>
      <c r="I26"/>
      <c r="J26"/>
      <c r="K26"/>
    </row>
    <row r="27" spans="1:11" ht="15">
      <c r="A27"/>
      <c r="B27"/>
      <c r="C27" s="32" t="s">
        <v>165</v>
      </c>
      <c r="D27" s="107">
        <v>209458</v>
      </c>
      <c r="E27" s="60">
        <v>0</v>
      </c>
      <c r="F27" s="236">
        <v>209458</v>
      </c>
      <c r="G27" s="104"/>
      <c r="H27"/>
      <c r="I27"/>
      <c r="J27"/>
      <c r="K27"/>
    </row>
    <row r="28" spans="1:11" ht="15">
      <c r="A28"/>
      <c r="B28"/>
      <c r="C28" s="32" t="s">
        <v>166</v>
      </c>
      <c r="D28" s="107">
        <v>208497</v>
      </c>
      <c r="E28" s="60">
        <v>2760</v>
      </c>
      <c r="F28" s="236">
        <v>205737</v>
      </c>
      <c r="G28" s="104"/>
      <c r="H28"/>
      <c r="I28"/>
      <c r="J28"/>
      <c r="K28"/>
    </row>
    <row r="29" spans="1:11" ht="15">
      <c r="A29"/>
      <c r="B29"/>
      <c r="C29" s="32" t="s">
        <v>167</v>
      </c>
      <c r="D29" s="107">
        <v>565162</v>
      </c>
      <c r="E29" s="60">
        <v>1279</v>
      </c>
      <c r="F29" s="236">
        <v>563883</v>
      </c>
      <c r="G29" s="104"/>
      <c r="H29"/>
      <c r="I29"/>
      <c r="J29"/>
      <c r="K29"/>
    </row>
    <row r="30" spans="1:11" ht="15">
      <c r="A30"/>
      <c r="B30"/>
      <c r="C30" s="32" t="s">
        <v>168</v>
      </c>
      <c r="D30" s="107">
        <v>252726</v>
      </c>
      <c r="E30" s="60">
        <v>4538</v>
      </c>
      <c r="F30" s="236">
        <v>248188</v>
      </c>
      <c r="G30" s="104"/>
      <c r="H30"/>
      <c r="I30"/>
      <c r="J30"/>
      <c r="K30"/>
    </row>
    <row r="31" spans="1:11" ht="15">
      <c r="A31"/>
      <c r="B31"/>
      <c r="C31" s="32" t="s">
        <v>169</v>
      </c>
      <c r="D31" s="107">
        <v>397500</v>
      </c>
      <c r="E31" s="44">
        <v>0</v>
      </c>
      <c r="F31" s="236">
        <v>397500</v>
      </c>
      <c r="G31" s="104"/>
      <c r="H31"/>
      <c r="I31"/>
      <c r="J31"/>
      <c r="K31"/>
    </row>
    <row r="32" spans="1:11" ht="15">
      <c r="A32"/>
      <c r="B32"/>
      <c r="C32" s="32" t="s">
        <v>170</v>
      </c>
      <c r="D32" s="107">
        <v>297473</v>
      </c>
      <c r="E32" s="60">
        <v>0</v>
      </c>
      <c r="F32" s="236">
        <v>297473</v>
      </c>
      <c r="G32" s="104"/>
      <c r="H32"/>
      <c r="I32"/>
      <c r="J32"/>
      <c r="K32"/>
    </row>
    <row r="33" spans="1:11" ht="15">
      <c r="A33"/>
      <c r="B33"/>
      <c r="C33" s="105"/>
      <c r="D33" s="105"/>
      <c r="E33" s="105"/>
      <c r="F33" s="161"/>
      <c r="G33" s="104"/>
      <c r="H33"/>
      <c r="I33"/>
      <c r="J33"/>
      <c r="K33"/>
    </row>
    <row r="34" spans="1:11" ht="15">
      <c r="A34"/>
      <c r="B34"/>
      <c r="C34" s="105"/>
      <c r="D34" s="106">
        <v>8776436</v>
      </c>
      <c r="E34" s="106">
        <v>43797</v>
      </c>
      <c r="F34" s="61">
        <v>8732639</v>
      </c>
      <c r="G34" s="104"/>
      <c r="H34"/>
      <c r="I34"/>
      <c r="J34"/>
      <c r="K34"/>
    </row>
    <row r="35" spans="1:10" ht="15">
      <c r="A35"/>
      <c r="B35"/>
      <c r="C35"/>
      <c r="D35"/>
      <c r="E35"/>
      <c r="F35"/>
      <c r="G35" s="104"/>
      <c r="H35"/>
      <c r="I35"/>
      <c r="J35"/>
    </row>
    <row r="36" spans="1:10" ht="15">
      <c r="A36"/>
      <c r="B36"/>
      <c r="C36"/>
      <c r="D36"/>
      <c r="E36"/>
      <c r="F36"/>
      <c r="G36" s="104"/>
      <c r="H36"/>
      <c r="I36"/>
      <c r="J36"/>
    </row>
    <row r="37" spans="1:10" ht="15">
      <c r="A37"/>
      <c r="B37"/>
      <c r="C37"/>
      <c r="D37"/>
      <c r="E37"/>
      <c r="F37"/>
      <c r="G37" s="104"/>
      <c r="H37"/>
      <c r="I37"/>
      <c r="J37"/>
    </row>
    <row r="38" spans="1:10" ht="15">
      <c r="A38"/>
      <c r="B38"/>
      <c r="C38"/>
      <c r="D38"/>
      <c r="E38"/>
      <c r="F38"/>
      <c r="G38" s="104"/>
      <c r="H38"/>
      <c r="I38"/>
      <c r="J38"/>
    </row>
    <row r="39" spans="8:10" ht="15">
      <c r="H39"/>
      <c r="I39"/>
      <c r="J39"/>
    </row>
    <row r="40" spans="8:10" ht="15">
      <c r="H40"/>
      <c r="I40"/>
      <c r="J40"/>
    </row>
    <row r="41" spans="8:10" ht="15">
      <c r="H41"/>
      <c r="I41"/>
      <c r="J41"/>
    </row>
    <row r="42" spans="8:10" ht="15">
      <c r="H42"/>
      <c r="I42"/>
      <c r="J42"/>
    </row>
    <row r="43" spans="8:10" ht="15">
      <c r="H43"/>
      <c r="I43"/>
      <c r="J43"/>
    </row>
    <row r="44" spans="8:10" ht="15">
      <c r="H44"/>
      <c r="I44"/>
      <c r="J44"/>
    </row>
    <row r="45" spans="8:10" ht="15">
      <c r="H45"/>
      <c r="I45"/>
      <c r="J45"/>
    </row>
    <row r="46" spans="8:10" ht="15">
      <c r="H46"/>
      <c r="I46"/>
      <c r="J46"/>
    </row>
    <row r="47" spans="8:10" ht="15">
      <c r="H47"/>
      <c r="I47"/>
      <c r="J4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workbookViewId="0" topLeftCell="A1">
      <selection activeCell="A1" sqref="A1"/>
    </sheetView>
  </sheetViews>
  <sheetFormatPr defaultColWidth="8.796875" defaultRowHeight="14.25"/>
  <cols>
    <col min="1" max="16384" width="9.09765625" style="240" customWidth="1"/>
  </cols>
  <sheetData>
    <row r="1" ht="13.5" thickBot="1"/>
    <row r="2" spans="3:14" ht="15.75" thickBot="1">
      <c r="C2" s="241" t="s">
        <v>291</v>
      </c>
      <c r="D2" s="242" t="s">
        <v>307</v>
      </c>
      <c r="E2" s="243" t="s">
        <v>308</v>
      </c>
      <c r="F2" s="243" t="s">
        <v>309</v>
      </c>
      <c r="G2" s="243" t="s">
        <v>310</v>
      </c>
      <c r="H2" s="242" t="s">
        <v>311</v>
      </c>
      <c r="I2" s="242" t="s">
        <v>312</v>
      </c>
      <c r="J2" s="242" t="s">
        <v>313</v>
      </c>
      <c r="K2" s="242" t="s">
        <v>314</v>
      </c>
      <c r="L2" s="242" t="s">
        <v>315</v>
      </c>
      <c r="M2" s="244" t="s">
        <v>316</v>
      </c>
      <c r="N2" s="245" t="s">
        <v>317</v>
      </c>
    </row>
    <row r="3" spans="3:14" ht="15">
      <c r="C3" s="246"/>
      <c r="D3" s="247"/>
      <c r="E3" s="248"/>
      <c r="F3" s="249"/>
      <c r="G3" s="249"/>
      <c r="H3" s="249"/>
      <c r="I3" s="250"/>
      <c r="J3" s="249"/>
      <c r="K3" s="249"/>
      <c r="L3" s="249"/>
      <c r="M3" s="249"/>
      <c r="N3" s="251"/>
    </row>
    <row r="4" spans="3:14" ht="15">
      <c r="C4" s="252" t="s">
        <v>146</v>
      </c>
      <c r="D4" s="253">
        <v>692155</v>
      </c>
      <c r="E4" s="254">
        <v>22298</v>
      </c>
      <c r="F4" s="254">
        <v>371551</v>
      </c>
      <c r="G4" s="254">
        <v>381515</v>
      </c>
      <c r="H4" s="254">
        <v>775364</v>
      </c>
      <c r="I4" s="253">
        <v>294.567</v>
      </c>
      <c r="J4" s="255">
        <v>755.001</v>
      </c>
      <c r="K4" s="255">
        <v>3032.26</v>
      </c>
      <c r="L4" s="255">
        <v>35183.84</v>
      </c>
      <c r="M4" s="255">
        <v>285</v>
      </c>
      <c r="N4" s="256">
        <v>299267.5865592825</v>
      </c>
    </row>
    <row r="5" spans="3:14" ht="15">
      <c r="C5" s="252" t="s">
        <v>155</v>
      </c>
      <c r="D5" s="253">
        <v>179798</v>
      </c>
      <c r="E5" s="254">
        <v>7832</v>
      </c>
      <c r="F5" s="254">
        <v>108596</v>
      </c>
      <c r="G5" s="254">
        <v>120415</v>
      </c>
      <c r="H5" s="254">
        <v>236843</v>
      </c>
      <c r="I5" s="253">
        <v>130.82</v>
      </c>
      <c r="J5" s="255">
        <v>295.2</v>
      </c>
      <c r="K5" s="255">
        <v>1156.44</v>
      </c>
      <c r="L5" s="255">
        <v>19777.41</v>
      </c>
      <c r="M5" s="255">
        <v>108</v>
      </c>
      <c r="N5" s="256">
        <v>91588.25539591111</v>
      </c>
    </row>
    <row r="6" spans="3:14" ht="15">
      <c r="C6" s="252" t="s">
        <v>292</v>
      </c>
      <c r="D6" s="253">
        <v>112005</v>
      </c>
      <c r="E6" s="254">
        <v>2531</v>
      </c>
      <c r="F6" s="254">
        <v>65695</v>
      </c>
      <c r="G6" s="254">
        <v>63942</v>
      </c>
      <c r="H6" s="254">
        <v>132168</v>
      </c>
      <c r="I6" s="253">
        <v>85.204</v>
      </c>
      <c r="J6" s="255">
        <v>186.446</v>
      </c>
      <c r="K6" s="255">
        <v>942.712</v>
      </c>
      <c r="L6" s="255">
        <v>12562.84</v>
      </c>
      <c r="M6" s="255">
        <v>101</v>
      </c>
      <c r="N6" s="256">
        <v>47280.32224305003</v>
      </c>
    </row>
    <row r="7" spans="3:14" ht="15">
      <c r="C7" s="252" t="s">
        <v>157</v>
      </c>
      <c r="D7" s="253">
        <v>76360</v>
      </c>
      <c r="E7" s="254">
        <v>1339</v>
      </c>
      <c r="F7" s="254">
        <v>43795</v>
      </c>
      <c r="G7" s="254">
        <v>48319</v>
      </c>
      <c r="H7" s="254">
        <v>93453</v>
      </c>
      <c r="I7" s="253">
        <v>32.322</v>
      </c>
      <c r="J7" s="255">
        <v>75.341</v>
      </c>
      <c r="K7" s="255">
        <v>440.954</v>
      </c>
      <c r="L7" s="255">
        <v>6129.85</v>
      </c>
      <c r="M7" s="255">
        <v>26</v>
      </c>
      <c r="N7" s="256">
        <v>32040.33908389577</v>
      </c>
    </row>
    <row r="8" spans="3:14" ht="15">
      <c r="C8" s="252" t="s">
        <v>158</v>
      </c>
      <c r="D8" s="253">
        <v>64084</v>
      </c>
      <c r="E8" s="254">
        <v>556</v>
      </c>
      <c r="F8" s="254">
        <v>59777</v>
      </c>
      <c r="G8" s="254">
        <v>31173</v>
      </c>
      <c r="H8" s="254">
        <v>91506</v>
      </c>
      <c r="I8" s="253">
        <v>40.386</v>
      </c>
      <c r="J8" s="255">
        <v>117.443</v>
      </c>
      <c r="K8" s="255">
        <v>716.327</v>
      </c>
      <c r="L8" s="255">
        <v>11412.85</v>
      </c>
      <c r="M8" s="255">
        <v>36</v>
      </c>
      <c r="N8" s="256">
        <v>27977.513381531033</v>
      </c>
    </row>
    <row r="9" spans="3:14" ht="15">
      <c r="C9" s="252" t="s">
        <v>159</v>
      </c>
      <c r="D9" s="253">
        <v>3810</v>
      </c>
      <c r="E9" s="254">
        <v>96</v>
      </c>
      <c r="F9" s="254">
        <v>3114</v>
      </c>
      <c r="G9" s="254">
        <v>1104</v>
      </c>
      <c r="H9" s="254">
        <v>4314</v>
      </c>
      <c r="I9" s="253">
        <v>22.477</v>
      </c>
      <c r="J9" s="255">
        <v>62.198</v>
      </c>
      <c r="K9" s="255">
        <v>300.448</v>
      </c>
      <c r="L9" s="255">
        <v>5342.37</v>
      </c>
      <c r="M9" s="255">
        <v>1</v>
      </c>
      <c r="N9" s="256">
        <v>1530.690609253582</v>
      </c>
    </row>
    <row r="10" spans="3:14" ht="15">
      <c r="C10" s="252" t="s">
        <v>160</v>
      </c>
      <c r="D10" s="253">
        <v>12109</v>
      </c>
      <c r="E10" s="254">
        <v>53</v>
      </c>
      <c r="F10" s="254">
        <v>5477</v>
      </c>
      <c r="G10" s="254">
        <v>7428</v>
      </c>
      <c r="H10" s="254">
        <v>12958</v>
      </c>
      <c r="I10" s="253">
        <v>15.197</v>
      </c>
      <c r="J10" s="255">
        <v>27.255</v>
      </c>
      <c r="K10" s="255">
        <v>181.174</v>
      </c>
      <c r="L10" s="255">
        <v>3335.28</v>
      </c>
      <c r="M10" s="255">
        <v>3</v>
      </c>
      <c r="N10" s="256">
        <v>4948.7166399490625</v>
      </c>
    </row>
    <row r="11" spans="3:14" ht="15">
      <c r="C11" s="252" t="s">
        <v>55</v>
      </c>
      <c r="D11" s="253">
        <v>14778</v>
      </c>
      <c r="E11" s="254">
        <v>0</v>
      </c>
      <c r="F11" s="254">
        <v>4915</v>
      </c>
      <c r="G11" s="254">
        <v>10215</v>
      </c>
      <c r="H11" s="254">
        <v>15130</v>
      </c>
      <c r="I11" s="253">
        <v>23.42</v>
      </c>
      <c r="J11" s="255">
        <v>73.86</v>
      </c>
      <c r="K11" s="255">
        <v>326.06</v>
      </c>
      <c r="L11" s="255">
        <v>5267.32</v>
      </c>
      <c r="M11" s="255">
        <v>6</v>
      </c>
      <c r="N11" s="256">
        <v>6177.056381555392</v>
      </c>
    </row>
    <row r="12" spans="3:14" ht="15">
      <c r="C12" s="252" t="s">
        <v>161</v>
      </c>
      <c r="D12" s="253">
        <v>18832</v>
      </c>
      <c r="E12" s="254">
        <v>191</v>
      </c>
      <c r="F12" s="254">
        <v>5703</v>
      </c>
      <c r="G12" s="254">
        <v>15464</v>
      </c>
      <c r="H12" s="254">
        <v>21358</v>
      </c>
      <c r="I12" s="253">
        <v>20.525</v>
      </c>
      <c r="J12" s="255">
        <v>37.213</v>
      </c>
      <c r="K12" s="255">
        <v>194.59699999999998</v>
      </c>
      <c r="L12" s="255">
        <v>1622.86</v>
      </c>
      <c r="M12" s="255">
        <v>11</v>
      </c>
      <c r="N12" s="256">
        <v>7841.709502913793</v>
      </c>
    </row>
    <row r="13" spans="3:14" ht="15">
      <c r="C13" s="252" t="s">
        <v>210</v>
      </c>
      <c r="D13" s="253">
        <v>3754</v>
      </c>
      <c r="E13" s="254">
        <v>194</v>
      </c>
      <c r="F13" s="254">
        <v>203</v>
      </c>
      <c r="G13" s="254">
        <v>2209</v>
      </c>
      <c r="H13" s="254">
        <v>2606</v>
      </c>
      <c r="I13" s="253">
        <v>17.39</v>
      </c>
      <c r="J13" s="255">
        <v>51.153</v>
      </c>
      <c r="K13" s="255">
        <v>297.819</v>
      </c>
      <c r="L13" s="255">
        <v>4483.55</v>
      </c>
      <c r="M13" s="255">
        <v>1</v>
      </c>
      <c r="N13" s="256">
        <v>1266.5343321971397</v>
      </c>
    </row>
    <row r="14" spans="3:14" ht="15">
      <c r="C14" s="252" t="s">
        <v>163</v>
      </c>
      <c r="D14" s="253">
        <v>46238</v>
      </c>
      <c r="E14" s="254">
        <v>3208</v>
      </c>
      <c r="F14" s="254">
        <v>16271</v>
      </c>
      <c r="G14" s="254">
        <v>23408</v>
      </c>
      <c r="H14" s="254">
        <v>42887</v>
      </c>
      <c r="I14" s="253">
        <v>60.941</v>
      </c>
      <c r="J14" s="255">
        <v>159.341</v>
      </c>
      <c r="K14" s="255">
        <v>567.75</v>
      </c>
      <c r="L14" s="255">
        <v>13034.76</v>
      </c>
      <c r="M14" s="255">
        <v>26</v>
      </c>
      <c r="N14" s="256">
        <v>19448.58475622815</v>
      </c>
    </row>
    <row r="15" spans="3:14" ht="15">
      <c r="C15" s="252" t="s">
        <v>9</v>
      </c>
      <c r="D15" s="253">
        <v>388433</v>
      </c>
      <c r="E15" s="254">
        <v>22235</v>
      </c>
      <c r="F15" s="254">
        <v>229192</v>
      </c>
      <c r="G15" s="254">
        <v>209914</v>
      </c>
      <c r="H15" s="254">
        <v>461341</v>
      </c>
      <c r="I15" s="253">
        <v>117.815</v>
      </c>
      <c r="J15" s="255">
        <v>365.645</v>
      </c>
      <c r="K15" s="255">
        <v>1244.37</v>
      </c>
      <c r="L15" s="255">
        <v>19039.26</v>
      </c>
      <c r="M15" s="255">
        <v>71</v>
      </c>
      <c r="N15" s="256">
        <v>172046.6443015042</v>
      </c>
    </row>
    <row r="16" spans="3:14" ht="15">
      <c r="C16" s="252" t="s">
        <v>164</v>
      </c>
      <c r="D16" s="253">
        <v>186496</v>
      </c>
      <c r="E16" s="254">
        <v>5530</v>
      </c>
      <c r="F16" s="254">
        <v>121236</v>
      </c>
      <c r="G16" s="254">
        <v>103022</v>
      </c>
      <c r="H16" s="254">
        <v>229788</v>
      </c>
      <c r="I16" s="253">
        <v>86.52</v>
      </c>
      <c r="J16" s="255">
        <v>248.77</v>
      </c>
      <c r="K16" s="255">
        <v>934.5</v>
      </c>
      <c r="L16" s="255">
        <v>14034.52</v>
      </c>
      <c r="M16" s="255">
        <v>74</v>
      </c>
      <c r="N16" s="256">
        <v>91029.61881855672</v>
      </c>
    </row>
    <row r="17" spans="3:14" ht="15">
      <c r="C17" s="252" t="s">
        <v>211</v>
      </c>
      <c r="D17" s="253">
        <v>21860</v>
      </c>
      <c r="E17" s="254">
        <v>0</v>
      </c>
      <c r="F17" s="254">
        <v>3793</v>
      </c>
      <c r="G17" s="254">
        <v>19773</v>
      </c>
      <c r="H17" s="254">
        <v>23566</v>
      </c>
      <c r="I17" s="253">
        <v>18.86</v>
      </c>
      <c r="J17" s="255">
        <v>36.61</v>
      </c>
      <c r="K17" s="255">
        <v>159.63</v>
      </c>
      <c r="L17" s="255">
        <v>3348.69</v>
      </c>
      <c r="M17" s="255">
        <v>4</v>
      </c>
      <c r="N17" s="256">
        <v>10047.159637409768</v>
      </c>
    </row>
    <row r="18" spans="3:14" ht="15">
      <c r="C18" s="252" t="s">
        <v>165</v>
      </c>
      <c r="D18" s="253">
        <v>200213</v>
      </c>
      <c r="E18" s="254">
        <v>9287</v>
      </c>
      <c r="F18" s="254">
        <v>100358</v>
      </c>
      <c r="G18" s="254">
        <v>122258</v>
      </c>
      <c r="H18" s="254">
        <v>231903</v>
      </c>
      <c r="I18" s="253">
        <v>35.388</v>
      </c>
      <c r="J18" s="255">
        <v>102.864</v>
      </c>
      <c r="K18" s="255">
        <v>400.224</v>
      </c>
      <c r="L18" s="255">
        <v>2574.03</v>
      </c>
      <c r="M18" s="255">
        <v>47</v>
      </c>
      <c r="N18" s="256">
        <v>90419.06965888146</v>
      </c>
    </row>
    <row r="19" spans="3:14" ht="15">
      <c r="C19" s="252" t="s">
        <v>166</v>
      </c>
      <c r="D19" s="253">
        <v>42957</v>
      </c>
      <c r="E19" s="254">
        <v>370</v>
      </c>
      <c r="F19" s="254">
        <v>28485</v>
      </c>
      <c r="G19" s="254">
        <v>29919</v>
      </c>
      <c r="H19" s="254">
        <v>58774</v>
      </c>
      <c r="I19" s="253">
        <v>35.234</v>
      </c>
      <c r="J19" s="255">
        <v>83.164</v>
      </c>
      <c r="K19" s="255">
        <v>326.077</v>
      </c>
      <c r="L19" s="255">
        <v>4442.95</v>
      </c>
      <c r="M19" s="255">
        <v>27</v>
      </c>
      <c r="N19" s="256">
        <v>20571.476011092724</v>
      </c>
    </row>
    <row r="20" spans="3:14" ht="15">
      <c r="C20" s="252" t="s">
        <v>167</v>
      </c>
      <c r="D20" s="253">
        <v>108200</v>
      </c>
      <c r="E20" s="254">
        <v>941</v>
      </c>
      <c r="F20" s="254">
        <v>69356</v>
      </c>
      <c r="G20" s="254">
        <v>55370</v>
      </c>
      <c r="H20" s="254">
        <v>125667</v>
      </c>
      <c r="I20" s="253">
        <v>88.043</v>
      </c>
      <c r="J20" s="255">
        <v>165.134</v>
      </c>
      <c r="K20" s="255">
        <v>804.454</v>
      </c>
      <c r="L20" s="255">
        <v>13487.9</v>
      </c>
      <c r="M20" s="255">
        <v>105</v>
      </c>
      <c r="N20" s="256">
        <v>46332.284530593606</v>
      </c>
    </row>
    <row r="21" spans="3:14" ht="15">
      <c r="C21" s="252" t="s">
        <v>168</v>
      </c>
      <c r="D21" s="253">
        <v>39670</v>
      </c>
      <c r="E21" s="254">
        <v>34</v>
      </c>
      <c r="F21" s="254">
        <v>36230</v>
      </c>
      <c r="G21" s="254">
        <v>18856</v>
      </c>
      <c r="H21" s="254">
        <v>55120</v>
      </c>
      <c r="I21" s="253">
        <v>34.7989</v>
      </c>
      <c r="J21" s="255">
        <v>84.4744</v>
      </c>
      <c r="K21" s="255">
        <v>425.8304</v>
      </c>
      <c r="L21" s="255">
        <v>5984.59</v>
      </c>
      <c r="M21" s="255">
        <v>5</v>
      </c>
      <c r="N21" s="256">
        <v>17534.079607732954</v>
      </c>
    </row>
    <row r="22" spans="3:14" ht="15">
      <c r="C22" s="252" t="s">
        <v>169</v>
      </c>
      <c r="D22" s="253">
        <v>49691</v>
      </c>
      <c r="E22" s="254">
        <v>391</v>
      </c>
      <c r="F22" s="254">
        <v>15086</v>
      </c>
      <c r="G22" s="254">
        <v>33017</v>
      </c>
      <c r="H22" s="254">
        <v>48494</v>
      </c>
      <c r="I22" s="253">
        <v>47.007</v>
      </c>
      <c r="J22" s="255">
        <v>92.575</v>
      </c>
      <c r="K22" s="255">
        <v>421.417</v>
      </c>
      <c r="L22" s="255">
        <v>8076.69</v>
      </c>
      <c r="M22" s="255">
        <v>23</v>
      </c>
      <c r="N22" s="256">
        <v>19622.634090182004</v>
      </c>
    </row>
    <row r="23" spans="3:14" ht="15">
      <c r="C23" s="252" t="s">
        <v>170</v>
      </c>
      <c r="D23" s="253">
        <v>76476</v>
      </c>
      <c r="E23" s="254">
        <v>3012.5</v>
      </c>
      <c r="F23" s="254">
        <v>18736</v>
      </c>
      <c r="G23" s="254">
        <v>58905</v>
      </c>
      <c r="H23" s="254">
        <v>80653.5</v>
      </c>
      <c r="I23" s="253">
        <v>42.228</v>
      </c>
      <c r="J23" s="255">
        <v>82.54</v>
      </c>
      <c r="K23" s="255">
        <v>354.439</v>
      </c>
      <c r="L23" s="255">
        <v>5522.91</v>
      </c>
      <c r="M23" s="255">
        <v>53</v>
      </c>
      <c r="N23" s="256">
        <v>33282.41225825363</v>
      </c>
    </row>
    <row r="24" spans="3:14" ht="15">
      <c r="C24" s="257" t="s">
        <v>171</v>
      </c>
      <c r="D24" s="255">
        <v>4779</v>
      </c>
      <c r="E24" s="254">
        <v>0</v>
      </c>
      <c r="F24" s="254">
        <v>0</v>
      </c>
      <c r="G24" s="254">
        <v>4709</v>
      </c>
      <c r="H24" s="254">
        <v>4709</v>
      </c>
      <c r="I24" s="258">
        <v>45.899</v>
      </c>
      <c r="J24" s="259">
        <v>74.311</v>
      </c>
      <c r="K24" s="259">
        <v>253.938</v>
      </c>
      <c r="L24" s="259">
        <v>1083.98</v>
      </c>
      <c r="M24" s="259">
        <v>5</v>
      </c>
      <c r="N24" s="256">
        <v>2169.8671652967882</v>
      </c>
    </row>
    <row r="25" spans="3:14" ht="15">
      <c r="C25" s="257" t="s">
        <v>172</v>
      </c>
      <c r="D25" s="255">
        <v>4492</v>
      </c>
      <c r="E25" s="254">
        <v>0</v>
      </c>
      <c r="F25" s="254">
        <v>390</v>
      </c>
      <c r="G25" s="254">
        <v>2598</v>
      </c>
      <c r="H25" s="254">
        <v>2988</v>
      </c>
      <c r="I25" s="258">
        <v>9.75</v>
      </c>
      <c r="J25" s="259">
        <v>9.5</v>
      </c>
      <c r="K25" s="259">
        <v>52.64</v>
      </c>
      <c r="L25" s="259">
        <v>281.97</v>
      </c>
      <c r="M25" s="259">
        <v>0</v>
      </c>
      <c r="N25" s="256">
        <v>1236.4111819637667</v>
      </c>
    </row>
    <row r="26" spans="3:14" ht="15">
      <c r="C26" s="252" t="s">
        <v>173</v>
      </c>
      <c r="D26" s="255">
        <v>0</v>
      </c>
      <c r="E26" s="260">
        <v>0</v>
      </c>
      <c r="F26" s="254">
        <v>0</v>
      </c>
      <c r="G26" s="254">
        <v>0</v>
      </c>
      <c r="H26" s="254">
        <v>0</v>
      </c>
      <c r="I26" s="258">
        <v>15.15</v>
      </c>
      <c r="J26" s="259">
        <v>11.3</v>
      </c>
      <c r="K26" s="259">
        <v>68.788</v>
      </c>
      <c r="L26" s="259">
        <v>390.94</v>
      </c>
      <c r="M26" s="259">
        <v>0</v>
      </c>
      <c r="N26" s="256">
        <v>0</v>
      </c>
    </row>
    <row r="27" spans="3:14" ht="15.75" thickBot="1">
      <c r="C27" s="261" t="s">
        <v>174</v>
      </c>
      <c r="D27" s="262">
        <v>1219</v>
      </c>
      <c r="E27" s="263">
        <v>0</v>
      </c>
      <c r="F27" s="263">
        <v>0</v>
      </c>
      <c r="G27" s="263">
        <v>1341</v>
      </c>
      <c r="H27" s="263">
        <v>1341</v>
      </c>
      <c r="I27" s="264">
        <v>18.439</v>
      </c>
      <c r="J27" s="265">
        <v>25.388</v>
      </c>
      <c r="K27" s="265">
        <v>109.777</v>
      </c>
      <c r="L27" s="265">
        <v>522.67</v>
      </c>
      <c r="M27" s="265">
        <v>1</v>
      </c>
      <c r="N27" s="266">
        <v>567.0338527651628</v>
      </c>
    </row>
    <row r="28" spans="3:14" ht="15.75" thickBot="1">
      <c r="C28" s="267" t="s">
        <v>196</v>
      </c>
      <c r="D28" s="268">
        <v>2348409</v>
      </c>
      <c r="E28" s="268">
        <v>80098.5</v>
      </c>
      <c r="F28" s="269">
        <v>1307959</v>
      </c>
      <c r="G28" s="269">
        <v>1364874</v>
      </c>
      <c r="H28" s="269">
        <v>2752931.5</v>
      </c>
      <c r="I28" s="270">
        <v>1338.3809000000003</v>
      </c>
      <c r="J28" s="270">
        <v>3222.7264000000005</v>
      </c>
      <c r="K28" s="270">
        <v>13712.625399999999</v>
      </c>
      <c r="L28" s="270">
        <v>196944.03</v>
      </c>
      <c r="M28" s="270">
        <v>1019</v>
      </c>
      <c r="N28" s="271">
        <v>1044226</v>
      </c>
    </row>
    <row r="30" spans="1:2" ht="12.75">
      <c r="A30" s="272" t="s">
        <v>293</v>
      </c>
      <c r="B30" s="272"/>
    </row>
    <row r="31" spans="1:2" ht="14.25">
      <c r="A31" s="273" t="s">
        <v>307</v>
      </c>
      <c r="B31" s="274" t="s">
        <v>294</v>
      </c>
    </row>
    <row r="32" spans="1:2" ht="14.25">
      <c r="A32" s="275" t="s">
        <v>308</v>
      </c>
      <c r="B32" s="274" t="s">
        <v>295</v>
      </c>
    </row>
    <row r="33" spans="1:2" ht="14.25">
      <c r="A33" s="275" t="s">
        <v>309</v>
      </c>
      <c r="B33" s="274" t="s">
        <v>296</v>
      </c>
    </row>
    <row r="34" spans="1:2" ht="14.25">
      <c r="A34" s="275" t="s">
        <v>310</v>
      </c>
      <c r="B34" s="274" t="s">
        <v>297</v>
      </c>
    </row>
    <row r="35" spans="1:2" ht="14.25">
      <c r="A35" s="273" t="s">
        <v>311</v>
      </c>
      <c r="B35" s="274" t="s">
        <v>298</v>
      </c>
    </row>
    <row r="36" spans="1:2" ht="14.25">
      <c r="A36" s="273" t="s">
        <v>312</v>
      </c>
      <c r="B36" s="274" t="s">
        <v>299</v>
      </c>
    </row>
    <row r="37" spans="1:2" ht="14.25">
      <c r="A37" s="273" t="s">
        <v>313</v>
      </c>
      <c r="B37" s="274" t="s">
        <v>300</v>
      </c>
    </row>
    <row r="38" spans="1:2" ht="14.25">
      <c r="A38" s="273" t="s">
        <v>314</v>
      </c>
      <c r="B38" s="274" t="s">
        <v>301</v>
      </c>
    </row>
    <row r="39" spans="1:2" ht="14.25">
      <c r="A39" s="273" t="s">
        <v>315</v>
      </c>
      <c r="B39" s="274" t="s">
        <v>302</v>
      </c>
    </row>
    <row r="40" spans="1:2" s="276" customFormat="1" ht="15.75">
      <c r="A40" s="273" t="s">
        <v>316</v>
      </c>
      <c r="B40" s="274" t="s">
        <v>303</v>
      </c>
    </row>
    <row r="41" spans="1:2" ht="14.25">
      <c r="A41" s="273" t="s">
        <v>317</v>
      </c>
      <c r="B41" s="274" t="s">
        <v>304</v>
      </c>
    </row>
    <row r="42" spans="1:2" ht="12.75">
      <c r="A42" s="273" t="s">
        <v>305</v>
      </c>
      <c r="B42" s="274" t="s">
        <v>306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&amp;C&amp;"Arial CE,tučné"&amp;16Institucionální prostředky na nespecifikovaný výzkum veřejných vysokých škol&amp;R&amp;"Arial CE,tučné"Tabulka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8.796875" defaultRowHeight="14.25"/>
  <cols>
    <col min="1" max="1" width="10.69921875" style="13" customWidth="1"/>
    <col min="2" max="8" width="15.69921875" style="13" customWidth="1"/>
    <col min="9" max="16384" width="9.09765625" style="13" customWidth="1"/>
  </cols>
  <sheetData>
    <row r="1" spans="1:8" ht="15">
      <c r="A1" s="41" t="s">
        <v>217</v>
      </c>
      <c r="D1" s="63" t="s">
        <v>197</v>
      </c>
      <c r="F1" s="108">
        <v>300530.942366096</v>
      </c>
      <c r="H1" s="239" t="s">
        <v>198</v>
      </c>
    </row>
    <row r="2" spans="1:6" ht="15">
      <c r="A2" s="41" t="s">
        <v>239</v>
      </c>
      <c r="B2" s="41"/>
      <c r="C2" s="63"/>
      <c r="D2" s="63" t="s">
        <v>197</v>
      </c>
      <c r="E2" s="63"/>
      <c r="F2" s="109">
        <v>29203.105114244307</v>
      </c>
    </row>
    <row r="3" spans="1:5" ht="15">
      <c r="A3" s="41"/>
      <c r="B3" s="41"/>
      <c r="C3" s="63"/>
      <c r="D3" s="63"/>
      <c r="E3" s="63"/>
    </row>
    <row r="5" spans="1:8" ht="15">
      <c r="A5" s="92" t="s">
        <v>240</v>
      </c>
      <c r="B5" s="92"/>
      <c r="C5" s="92"/>
      <c r="D5" s="92"/>
      <c r="E5" s="92"/>
      <c r="F5" s="92"/>
      <c r="G5" s="92"/>
      <c r="H5" s="12"/>
    </row>
    <row r="7" spans="1:12" ht="15">
      <c r="A7" s="41"/>
      <c r="B7" s="41"/>
      <c r="C7" s="63"/>
      <c r="D7" s="63"/>
      <c r="E7" s="63"/>
      <c r="H7" s="45" t="s">
        <v>193</v>
      </c>
      <c r="L7"/>
    </row>
    <row r="8" spans="1:12" ht="15">
      <c r="A8" s="15"/>
      <c r="B8" s="16" t="s">
        <v>178</v>
      </c>
      <c r="C8" s="93" t="s">
        <v>178</v>
      </c>
      <c r="D8" s="16" t="s">
        <v>199</v>
      </c>
      <c r="E8" s="93" t="s">
        <v>199</v>
      </c>
      <c r="F8" s="93" t="s">
        <v>200</v>
      </c>
      <c r="G8" s="93" t="s">
        <v>201</v>
      </c>
      <c r="H8" s="93" t="s">
        <v>202</v>
      </c>
      <c r="L8"/>
    </row>
    <row r="9" spans="1:12" ht="15">
      <c r="A9" s="17" t="s">
        <v>194</v>
      </c>
      <c r="B9" s="3" t="s">
        <v>179</v>
      </c>
      <c r="C9" s="94" t="s">
        <v>179</v>
      </c>
      <c r="D9" s="3" t="s">
        <v>194</v>
      </c>
      <c r="E9" s="94" t="s">
        <v>194</v>
      </c>
      <c r="F9" s="94" t="s">
        <v>203</v>
      </c>
      <c r="G9" s="94" t="s">
        <v>204</v>
      </c>
      <c r="H9" s="94" t="s">
        <v>205</v>
      </c>
      <c r="L9"/>
    </row>
    <row r="10" spans="1:12" ht="15">
      <c r="A10" s="32"/>
      <c r="B10" s="64">
        <v>2001</v>
      </c>
      <c r="C10" s="95">
        <v>2002</v>
      </c>
      <c r="D10" s="64">
        <v>2001</v>
      </c>
      <c r="E10" s="95">
        <v>2002</v>
      </c>
      <c r="F10" s="95" t="s">
        <v>206</v>
      </c>
      <c r="G10" s="95" t="s">
        <v>216</v>
      </c>
      <c r="H10" s="96" t="s">
        <v>207</v>
      </c>
      <c r="I10" s="24"/>
      <c r="J10" s="24"/>
      <c r="L10"/>
    </row>
    <row r="11" spans="1:12" ht="15">
      <c r="A11" s="32"/>
      <c r="B11" s="64"/>
      <c r="C11" s="95" t="s">
        <v>208</v>
      </c>
      <c r="D11" s="64"/>
      <c r="E11" s="95" t="s">
        <v>208</v>
      </c>
      <c r="F11" s="237"/>
      <c r="G11" s="95" t="s">
        <v>209</v>
      </c>
      <c r="H11" s="95"/>
      <c r="I11" s="24"/>
      <c r="J11" s="24"/>
      <c r="L11"/>
    </row>
    <row r="12" spans="1:12" ht="15">
      <c r="A12" s="32"/>
      <c r="B12" s="64">
        <v>1</v>
      </c>
      <c r="C12" s="95">
        <v>2</v>
      </c>
      <c r="D12" s="64">
        <v>3</v>
      </c>
      <c r="E12" s="95">
        <v>4</v>
      </c>
      <c r="F12" s="95">
        <v>5</v>
      </c>
      <c r="G12" s="95">
        <v>6</v>
      </c>
      <c r="H12" s="95">
        <v>7</v>
      </c>
      <c r="L12"/>
    </row>
    <row r="13" spans="1:8" ht="15">
      <c r="A13" s="32" t="s">
        <v>146</v>
      </c>
      <c r="B13" s="58">
        <v>1518943</v>
      </c>
      <c r="C13" s="99">
        <v>1715245</v>
      </c>
      <c r="D13" s="34"/>
      <c r="E13" s="100"/>
      <c r="F13" s="97">
        <v>166918</v>
      </c>
      <c r="G13" s="97">
        <v>30294</v>
      </c>
      <c r="H13" s="97">
        <v>1912457</v>
      </c>
    </row>
    <row r="14" spans="1:8" ht="15">
      <c r="A14" s="32" t="s">
        <v>155</v>
      </c>
      <c r="B14" s="58">
        <v>661108</v>
      </c>
      <c r="C14" s="99">
        <v>836891</v>
      </c>
      <c r="D14" s="34"/>
      <c r="E14" s="100"/>
      <c r="F14" s="97">
        <v>53141</v>
      </c>
      <c r="G14" s="97">
        <v>11718</v>
      </c>
      <c r="H14" s="97">
        <v>901750</v>
      </c>
    </row>
    <row r="15" spans="1:8" ht="15">
      <c r="A15" s="32" t="s">
        <v>156</v>
      </c>
      <c r="B15" s="58">
        <v>476929</v>
      </c>
      <c r="C15" s="99">
        <v>544332</v>
      </c>
      <c r="D15" s="34"/>
      <c r="E15" s="100"/>
      <c r="F15" s="97">
        <v>45836</v>
      </c>
      <c r="G15" s="97">
        <v>4410</v>
      </c>
      <c r="H15" s="97">
        <v>594578</v>
      </c>
    </row>
    <row r="16" spans="1:8" ht="15">
      <c r="A16" s="32" t="s">
        <v>157</v>
      </c>
      <c r="B16" s="58">
        <v>224242</v>
      </c>
      <c r="C16" s="99">
        <v>257659</v>
      </c>
      <c r="D16" s="34"/>
      <c r="E16" s="100"/>
      <c r="F16" s="97">
        <v>23268</v>
      </c>
      <c r="G16" s="97">
        <v>2448</v>
      </c>
      <c r="H16" s="97">
        <v>283375</v>
      </c>
    </row>
    <row r="17" spans="1:8" ht="15">
      <c r="A17" s="32" t="s">
        <v>158</v>
      </c>
      <c r="B17" s="58">
        <v>348330</v>
      </c>
      <c r="C17" s="99">
        <v>427377</v>
      </c>
      <c r="D17" s="34"/>
      <c r="E17" s="100"/>
      <c r="F17" s="97">
        <v>42449</v>
      </c>
      <c r="G17" s="97">
        <v>2826</v>
      </c>
      <c r="H17" s="97">
        <v>472652</v>
      </c>
    </row>
    <row r="18" spans="1:8" ht="15">
      <c r="A18" s="32" t="s">
        <v>159</v>
      </c>
      <c r="B18" s="58">
        <v>190295</v>
      </c>
      <c r="C18" s="99">
        <v>209422</v>
      </c>
      <c r="D18" s="34"/>
      <c r="E18" s="100"/>
      <c r="F18" s="97">
        <v>17426</v>
      </c>
      <c r="G18" s="97">
        <v>18</v>
      </c>
      <c r="H18" s="97">
        <v>226866</v>
      </c>
    </row>
    <row r="19" spans="1:8" ht="15">
      <c r="A19" s="32" t="s">
        <v>160</v>
      </c>
      <c r="B19" s="58">
        <v>99269</v>
      </c>
      <c r="C19" s="99">
        <v>121059</v>
      </c>
      <c r="D19" s="34"/>
      <c r="E19" s="100"/>
      <c r="F19" s="97">
        <v>16113</v>
      </c>
      <c r="G19" s="97">
        <v>234</v>
      </c>
      <c r="H19" s="97">
        <v>137406</v>
      </c>
    </row>
    <row r="20" spans="1:8" ht="15">
      <c r="A20" s="32" t="s">
        <v>55</v>
      </c>
      <c r="B20" s="58">
        <v>185302</v>
      </c>
      <c r="C20" s="99">
        <v>208738</v>
      </c>
      <c r="D20" s="34"/>
      <c r="E20" s="100"/>
      <c r="F20" s="97">
        <v>8591</v>
      </c>
      <c r="G20" s="97">
        <v>450</v>
      </c>
      <c r="H20" s="97">
        <v>217779</v>
      </c>
    </row>
    <row r="21" spans="1:8" ht="15">
      <c r="A21" s="32" t="s">
        <v>161</v>
      </c>
      <c r="B21" s="58">
        <v>141170</v>
      </c>
      <c r="C21" s="99">
        <v>146313</v>
      </c>
      <c r="D21" s="34"/>
      <c r="E21" s="100"/>
      <c r="F21" s="97">
        <v>7388</v>
      </c>
      <c r="G21" s="97">
        <v>882</v>
      </c>
      <c r="H21" s="97">
        <v>154583</v>
      </c>
    </row>
    <row r="22" spans="1:8" ht="15">
      <c r="A22" s="32" t="s">
        <v>162</v>
      </c>
      <c r="B22" s="58">
        <v>134356</v>
      </c>
      <c r="C22" s="99">
        <v>165641</v>
      </c>
      <c r="D22" s="34"/>
      <c r="E22" s="100"/>
      <c r="F22" s="97">
        <v>9814</v>
      </c>
      <c r="G22" s="97">
        <v>216</v>
      </c>
      <c r="H22" s="97">
        <v>175671</v>
      </c>
    </row>
    <row r="23" spans="1:8" ht="15">
      <c r="A23" s="32" t="s">
        <v>163</v>
      </c>
      <c r="B23" s="58">
        <v>356985</v>
      </c>
      <c r="C23" s="99">
        <v>385983</v>
      </c>
      <c r="D23" s="34"/>
      <c r="E23" s="100"/>
      <c r="F23" s="97">
        <v>51986</v>
      </c>
      <c r="G23" s="97">
        <v>3204</v>
      </c>
      <c r="H23" s="97">
        <v>441173</v>
      </c>
    </row>
    <row r="24" spans="1:8" ht="15">
      <c r="A24" s="32" t="s">
        <v>9</v>
      </c>
      <c r="B24" s="58">
        <v>853341</v>
      </c>
      <c r="C24" s="99">
        <v>968419</v>
      </c>
      <c r="D24" s="34"/>
      <c r="E24" s="100"/>
      <c r="F24" s="97">
        <v>95379</v>
      </c>
      <c r="G24" s="97">
        <v>15336</v>
      </c>
      <c r="H24" s="97">
        <v>1079134</v>
      </c>
    </row>
    <row r="25" spans="1:8" ht="15">
      <c r="A25" s="32" t="s">
        <v>164</v>
      </c>
      <c r="B25" s="14">
        <v>618369</v>
      </c>
      <c r="C25" s="99">
        <v>692479</v>
      </c>
      <c r="D25" s="34"/>
      <c r="E25" s="100"/>
      <c r="F25" s="97">
        <v>83073</v>
      </c>
      <c r="G25" s="97">
        <v>11646</v>
      </c>
      <c r="H25" s="97">
        <v>787198</v>
      </c>
    </row>
    <row r="26" spans="1:8" ht="15">
      <c r="A26" s="32" t="s">
        <v>211</v>
      </c>
      <c r="B26" s="58">
        <v>123890</v>
      </c>
      <c r="C26" s="99">
        <v>130842</v>
      </c>
      <c r="D26" s="34"/>
      <c r="E26" s="100"/>
      <c r="F26" s="97">
        <v>7973</v>
      </c>
      <c r="G26" s="97">
        <v>1278</v>
      </c>
      <c r="H26" s="97">
        <v>140093</v>
      </c>
    </row>
    <row r="27" spans="1:8" ht="15">
      <c r="A27" s="32" t="s">
        <v>165</v>
      </c>
      <c r="B27" s="58">
        <v>229145</v>
      </c>
      <c r="C27" s="99">
        <v>209458</v>
      </c>
      <c r="D27" s="34"/>
      <c r="E27" s="100"/>
      <c r="F27" s="97">
        <v>15949</v>
      </c>
      <c r="G27" s="97">
        <v>6264</v>
      </c>
      <c r="H27" s="97">
        <v>231671</v>
      </c>
    </row>
    <row r="28" spans="1:8" ht="15">
      <c r="A28" s="32" t="s">
        <v>166</v>
      </c>
      <c r="B28" s="58">
        <v>191441</v>
      </c>
      <c r="C28" s="99">
        <v>205737</v>
      </c>
      <c r="D28" s="34"/>
      <c r="E28" s="100"/>
      <c r="F28" s="97">
        <v>16999</v>
      </c>
      <c r="G28" s="97">
        <v>2016</v>
      </c>
      <c r="H28" s="97">
        <v>224752</v>
      </c>
    </row>
    <row r="29" spans="1:8" ht="15">
      <c r="A29" s="32" t="s">
        <v>167</v>
      </c>
      <c r="B29" s="58">
        <v>525692</v>
      </c>
      <c r="C29" s="99">
        <v>563883</v>
      </c>
      <c r="D29" s="34"/>
      <c r="E29" s="100"/>
      <c r="F29" s="97">
        <v>44124</v>
      </c>
      <c r="G29" s="97">
        <v>4662</v>
      </c>
      <c r="H29" s="97">
        <v>612669</v>
      </c>
    </row>
    <row r="30" spans="1:8" ht="15">
      <c r="A30" s="32" t="s">
        <v>168</v>
      </c>
      <c r="B30" s="58">
        <v>206494</v>
      </c>
      <c r="C30" s="99">
        <v>248188</v>
      </c>
      <c r="D30" s="34"/>
      <c r="E30" s="100"/>
      <c r="F30" s="97">
        <v>35918</v>
      </c>
      <c r="G30" s="97">
        <v>2214</v>
      </c>
      <c r="H30" s="97">
        <v>286320</v>
      </c>
    </row>
    <row r="31" spans="1:8" ht="15">
      <c r="A31" s="32" t="s">
        <v>169</v>
      </c>
      <c r="B31" s="58">
        <v>319700</v>
      </c>
      <c r="C31" s="99">
        <v>397500</v>
      </c>
      <c r="D31" s="34"/>
      <c r="E31" s="100"/>
      <c r="F31" s="97">
        <v>29755</v>
      </c>
      <c r="G31" s="97">
        <v>4320</v>
      </c>
      <c r="H31" s="97">
        <v>431575</v>
      </c>
    </row>
    <row r="32" spans="1:8" ht="15">
      <c r="A32" s="32" t="s">
        <v>170</v>
      </c>
      <c r="B32" s="58">
        <v>263771</v>
      </c>
      <c r="C32" s="99">
        <v>297473</v>
      </c>
      <c r="D32" s="34"/>
      <c r="E32" s="100"/>
      <c r="F32" s="97">
        <v>32104</v>
      </c>
      <c r="G32" s="97">
        <v>4428</v>
      </c>
      <c r="H32" s="97">
        <v>334005</v>
      </c>
    </row>
    <row r="33" spans="1:8" ht="15">
      <c r="A33" s="32" t="s">
        <v>171</v>
      </c>
      <c r="B33" s="98"/>
      <c r="C33" s="99"/>
      <c r="D33" s="98">
        <v>139484.34714857285</v>
      </c>
      <c r="E33" s="99">
        <v>158835</v>
      </c>
      <c r="F33" s="97">
        <v>2599</v>
      </c>
      <c r="G33" s="97">
        <v>234</v>
      </c>
      <c r="H33" s="97">
        <v>161668</v>
      </c>
    </row>
    <row r="34" spans="1:8" ht="15">
      <c r="A34" s="32" t="s">
        <v>172</v>
      </c>
      <c r="B34" s="98"/>
      <c r="C34" s="99"/>
      <c r="D34" s="98">
        <v>38028.45600268053</v>
      </c>
      <c r="E34" s="99">
        <v>43304</v>
      </c>
      <c r="F34" s="97">
        <v>475</v>
      </c>
      <c r="G34" s="97">
        <v>0</v>
      </c>
      <c r="H34" s="97">
        <v>43779</v>
      </c>
    </row>
    <row r="35" spans="1:8" ht="15">
      <c r="A35" s="32" t="s">
        <v>173</v>
      </c>
      <c r="B35" s="98"/>
      <c r="C35" s="99"/>
      <c r="D35" s="98">
        <v>48649.99558545476</v>
      </c>
      <c r="E35" s="99">
        <v>55399</v>
      </c>
      <c r="F35" s="97">
        <v>532</v>
      </c>
      <c r="G35" s="97">
        <v>144</v>
      </c>
      <c r="H35" s="97">
        <v>56075</v>
      </c>
    </row>
    <row r="36" spans="1:8" ht="15">
      <c r="A36" s="32" t="s">
        <v>174</v>
      </c>
      <c r="B36" s="98"/>
      <c r="C36" s="99"/>
      <c r="D36" s="98">
        <v>66366.60941403703</v>
      </c>
      <c r="E36" s="99">
        <v>75573</v>
      </c>
      <c r="F36" s="97">
        <v>2195</v>
      </c>
      <c r="G36" s="97">
        <v>378</v>
      </c>
      <c r="H36" s="97">
        <v>78146</v>
      </c>
    </row>
    <row r="37" spans="1:8" ht="15">
      <c r="A37" s="32"/>
      <c r="B37" s="98"/>
      <c r="C37" s="99"/>
      <c r="D37" s="98"/>
      <c r="E37" s="99"/>
      <c r="F37" s="97"/>
      <c r="G37" s="97"/>
      <c r="H37" s="97"/>
    </row>
    <row r="38" spans="1:8" ht="15">
      <c r="A38" s="32" t="s">
        <v>196</v>
      </c>
      <c r="B38" s="98">
        <v>7668772</v>
      </c>
      <c r="C38" s="97">
        <v>8732639</v>
      </c>
      <c r="D38" s="34">
        <v>292529.40815074515</v>
      </c>
      <c r="E38" s="97">
        <v>333111</v>
      </c>
      <c r="F38" s="97">
        <v>810005</v>
      </c>
      <c r="G38" s="97">
        <v>109620</v>
      </c>
      <c r="H38" s="97">
        <v>9985375</v>
      </c>
    </row>
  </sheetData>
  <printOptions horizontalCentered="1" verticalCentered="1"/>
  <pageMargins left="0" right="0" top="0.5905511811023623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Krejčí Jan</cp:lastModifiedBy>
  <cp:lastPrinted>2002-01-24T12:47:40Z</cp:lastPrinted>
  <dcterms:created xsi:type="dcterms:W3CDTF">1998-11-25T07:41:51Z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