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0800" windowHeight="5460" tabRatio="931" activeTab="0"/>
  </bookViews>
  <sheets>
    <sheet name="Obsah" sheetId="1" r:id="rId1"/>
    <sheet name="B3.1" sheetId="2" r:id="rId2"/>
    <sheet name="B3.2" sheetId="3" r:id="rId3"/>
    <sheet name="B3.3" sheetId="4" r:id="rId4"/>
    <sheet name="B3.4" sheetId="5" r:id="rId5"/>
    <sheet name="B3.5" sheetId="6" r:id="rId6"/>
    <sheet name="B3.6" sheetId="7" r:id="rId7"/>
    <sheet name="B3.7" sheetId="8" r:id="rId8"/>
    <sheet name="B3.8" sheetId="9" r:id="rId9"/>
    <sheet name="B3.9" sheetId="10" r:id="rId10"/>
    <sheet name="B3.10" sheetId="11" r:id="rId11"/>
    <sheet name="B3.11" sheetId="12" r:id="rId12"/>
    <sheet name="B3.12" sheetId="13" r:id="rId13"/>
    <sheet name="B3.13" sheetId="14" r:id="rId14"/>
    <sheet name="B3.14" sheetId="15" r:id="rId15"/>
    <sheet name="B3.15" sheetId="16" r:id="rId16"/>
    <sheet name="B3.16" sheetId="17" r:id="rId17"/>
    <sheet name="GB1" sheetId="18" r:id="rId18"/>
    <sheet name="GB2" sheetId="19" r:id="rId19"/>
    <sheet name="GB3" sheetId="20" r:id="rId20"/>
    <sheet name="GB4" sheetId="21" r:id="rId21"/>
  </sheets>
  <definedNames>
    <definedName name="data_1">'B3.1'!$K$12:$W$17</definedName>
    <definedName name="data_10" localSheetId="12">#REF!</definedName>
    <definedName name="data_10" localSheetId="13">#REF!</definedName>
    <definedName name="data_10">'B3.8'!$K$13:$W$18</definedName>
    <definedName name="data_11">'B3.4'!$K$12:$W$19</definedName>
    <definedName name="data_12">#REF!</definedName>
    <definedName name="data_13" localSheetId="12">#REF!</definedName>
    <definedName name="data_13" localSheetId="13">#REF!</definedName>
    <definedName name="data_13">'B3.5'!$K$13:$W$18</definedName>
    <definedName name="data_14" localSheetId="12">#REF!</definedName>
    <definedName name="data_14" localSheetId="13">#REF!</definedName>
    <definedName name="data_14">#REF!</definedName>
    <definedName name="data_15" localSheetId="12">#REF!</definedName>
    <definedName name="data_15" localSheetId="13">#REF!</definedName>
    <definedName name="data_15">'B3.10'!$K$12:$W$21</definedName>
    <definedName name="data_16" localSheetId="12">#REF!</definedName>
    <definedName name="data_16" localSheetId="13">#REF!</definedName>
    <definedName name="data_16">#REF!</definedName>
    <definedName name="data_17" localSheetId="12">#REF!</definedName>
    <definedName name="data_17" localSheetId="13">#REF!</definedName>
    <definedName name="data_17">'B3.11'!$K$12:$W$18</definedName>
    <definedName name="data_18" localSheetId="12">#REF!</definedName>
    <definedName name="data_18" localSheetId="13">#REF!</definedName>
    <definedName name="data_18">#REF!</definedName>
    <definedName name="data_19" localSheetId="12">#REF!</definedName>
    <definedName name="data_19" localSheetId="13">#REF!</definedName>
    <definedName name="data_19">'B3.9'!$K$14:$W$16</definedName>
    <definedName name="data_2" localSheetId="12">'B3.12'!$J$13:$U$34</definedName>
    <definedName name="data_2">'B3.2'!$K$12:$W$63</definedName>
    <definedName name="data_20" localSheetId="12">#REF!</definedName>
    <definedName name="data_20" localSheetId="13">#REF!</definedName>
    <definedName name="data_20" localSheetId="17">'GB1'!$J$13:$W$38</definedName>
    <definedName name="data_20" localSheetId="18">'GB2'!$I$13:$V$38</definedName>
    <definedName name="data_20" localSheetId="19">'GB3'!$J$13:$W$35</definedName>
    <definedName name="data_20" localSheetId="20">'GB4'!$J$14:$W$41</definedName>
    <definedName name="data_20">'B3.16'!$K$13:$W$38</definedName>
    <definedName name="data_21" localSheetId="12">#REF!</definedName>
    <definedName name="data_21" localSheetId="13">#REF!</definedName>
    <definedName name="data_21">#REF!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'B3.15'!$K$11:$W$20</definedName>
    <definedName name="data_24" localSheetId="12">#REF!</definedName>
    <definedName name="data_24" localSheetId="13">#REF!</definedName>
    <definedName name="data_24">#REF!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'B3.14'!$K$12:$W$14</definedName>
    <definedName name="data_27" localSheetId="12">#REF!</definedName>
    <definedName name="data_27" localSheetId="13">#REF!</definedName>
    <definedName name="data_27">#REF!</definedName>
    <definedName name="data_3" localSheetId="13">'B3.13'!$J$13:$U$20</definedName>
    <definedName name="data_3">#REF!</definedName>
    <definedName name="data_4">'B3.3'!$K$12:$W$20</definedName>
    <definedName name="data_5">#REF!</definedName>
    <definedName name="data_6" localSheetId="12">#REF!</definedName>
    <definedName name="data_6" localSheetId="13">#REF!</definedName>
    <definedName name="data_6">'B3.6'!$K$12:$W$34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'B3.7'!$K$12:$W$34</definedName>
    <definedName name="data_9" localSheetId="12">#REF!</definedName>
    <definedName name="data_9" localSheetId="13">#REF!</definedName>
    <definedName name="data_9">#REF!</definedName>
    <definedName name="Datova_oblast" localSheetId="1">'B3.1'!$J$12:$W$17</definedName>
    <definedName name="Datova_oblast" localSheetId="10">'B3.10'!$J$12:$W$21</definedName>
    <definedName name="Datova_oblast" localSheetId="11">'B3.11'!$J$12:$W$18</definedName>
    <definedName name="Datova_oblast" localSheetId="12">'B3.12'!$J$12:$T$16</definedName>
    <definedName name="Datova_oblast" localSheetId="13">'B3.13'!$J$12:$T$18</definedName>
    <definedName name="Datova_oblast" localSheetId="14">'B3.14'!$J$12:$W$14</definedName>
    <definedName name="Datova_oblast" localSheetId="15">'B3.15'!$J$12:$W$20</definedName>
    <definedName name="Datova_oblast" localSheetId="16">'B3.16'!$J$12:$W$38</definedName>
    <definedName name="Datova_oblast" localSheetId="2">'B3.2'!$J$12:$W$63</definedName>
    <definedName name="Datova_oblast" localSheetId="3">'B3.3'!$J$12:$W$20</definedName>
    <definedName name="Datova_oblast" localSheetId="4">'B3.4'!$J$12:$W$19</definedName>
    <definedName name="Datova_oblast" localSheetId="5">'B3.5'!$J$13:$W$18</definedName>
    <definedName name="Datova_oblast" localSheetId="6">'B3.6'!$J$12:$W$34</definedName>
    <definedName name="Datova_oblast" localSheetId="7">'B3.7'!$J$12:$W$34</definedName>
    <definedName name="Datova_oblast" localSheetId="8">'B3.8'!$J$13:$W$18</definedName>
    <definedName name="Datova_oblast" localSheetId="9">'B3.9'!$J$12:$W$16</definedName>
    <definedName name="Datova_oblast" localSheetId="17">'GB1'!$I$12:$W$38</definedName>
    <definedName name="Datova_oblast" localSheetId="18">'GB2'!$H$12:$V$38</definedName>
    <definedName name="Datova_oblast" localSheetId="19">'GB3'!$I$12:$W$35</definedName>
    <definedName name="Datova_oblast" localSheetId="20">'GB4'!$I$13:$W$41</definedName>
    <definedName name="_xlnm.Print_Titles" localSheetId="0">'Obsah'!$3:$5</definedName>
    <definedName name="Novy_rok" localSheetId="1">'B3.1'!$W$12:$W$17</definedName>
    <definedName name="Novy_rok" localSheetId="10">'B3.10'!$W$12:$W$21</definedName>
    <definedName name="Novy_rok" localSheetId="11">'B3.11'!$N$12:$N$18</definedName>
    <definedName name="Novy_rok" localSheetId="12">'B3.12'!$U$13:$U$34</definedName>
    <definedName name="Novy_rok" localSheetId="13">'B3.13'!$U$13:$U$20</definedName>
    <definedName name="Novy_rok" localSheetId="14">'B3.14'!$W$12:$W$14</definedName>
    <definedName name="Novy_rok" localSheetId="15">'B3.15'!$W$12:$W$17</definedName>
    <definedName name="Novy_rok" localSheetId="16">'B3.16'!$W$12:$W$38</definedName>
    <definedName name="Novy_rok" localSheetId="2">'B3.2'!$W$12:$W$63</definedName>
    <definedName name="Novy_rok" localSheetId="3">'B3.3'!$W$12:$W$20</definedName>
    <definedName name="Novy_rok" localSheetId="4">'B3.4'!$W$12:$W$19</definedName>
    <definedName name="Novy_rok" localSheetId="5">'B3.5'!$W$13:$W$18</definedName>
    <definedName name="Novy_rok" localSheetId="6">'B3.6'!$W$12:$W$34</definedName>
    <definedName name="Novy_rok" localSheetId="7">'B3.7'!$W$12:$W$34</definedName>
    <definedName name="Novy_rok" localSheetId="8">'B3.8'!$W$13:$W$18</definedName>
    <definedName name="Novy_rok" localSheetId="9">'B3.9'!$W$14:$W$16</definedName>
    <definedName name="Novy_rok" localSheetId="17">'GB1'!$W$12:$W$38</definedName>
    <definedName name="Novy_rok" localSheetId="18">'GB2'!$V$12:$V$38</definedName>
    <definedName name="Novy_rok" localSheetId="19">'GB3'!$W$12:$W$35</definedName>
    <definedName name="Novy_rok" localSheetId="20">'GB4'!$W$13:$W$41</definedName>
    <definedName name="_xlnm.Print_Area" localSheetId="1">'B3.1'!$D$4:$W$18</definedName>
    <definedName name="_xlnm.Print_Area" localSheetId="10">'B3.10'!$D$4:$W$24</definedName>
    <definedName name="_xlnm.Print_Area" localSheetId="11">'B3.11'!$D$4:$W$19</definedName>
    <definedName name="_xlnm.Print_Area" localSheetId="12">'B3.12'!$D$4:$T$18</definedName>
    <definedName name="_xlnm.Print_Area" localSheetId="13">'B3.13'!$D$4:$T$20</definedName>
    <definedName name="_xlnm.Print_Area" localSheetId="14">'B3.14'!$D$4:$W$16</definedName>
    <definedName name="_xlnm.Print_Area" localSheetId="15">'B3.15'!$D$4:$W$22</definedName>
    <definedName name="_xlnm.Print_Area" localSheetId="16">'B3.16'!$D$4:$W$43</definedName>
    <definedName name="_xlnm.Print_Area" localSheetId="2">'B3.2'!$D$4:$W$64</definedName>
    <definedName name="_xlnm.Print_Area" localSheetId="3">'B3.3'!$D$4:$W$21</definedName>
    <definedName name="_xlnm.Print_Area" localSheetId="4">'B3.4'!$D$4:$W$29</definedName>
    <definedName name="_xlnm.Print_Area" localSheetId="5">'B3.5'!$D$4:$W$20</definedName>
    <definedName name="_xlnm.Print_Area" localSheetId="6">'B3.6'!$D$4:$W$35</definedName>
    <definedName name="_xlnm.Print_Area" localSheetId="7">'B3.7'!$D$4:$W$35</definedName>
    <definedName name="_xlnm.Print_Area" localSheetId="8">'B3.8'!$D$4:$W$20</definedName>
    <definedName name="_xlnm.Print_Area" localSheetId="9">'B3.9'!$D$4:$W$20</definedName>
    <definedName name="_xlnm.Print_Area" localSheetId="17">'GB1'!$D$4:$W$39</definedName>
    <definedName name="_xlnm.Print_Area" localSheetId="18">'GB2'!$D$4:$V$39</definedName>
    <definedName name="_xlnm.Print_Area" localSheetId="19">'GB3'!$D$4:$W$36</definedName>
    <definedName name="_xlnm.Print_Area" localSheetId="20">'GB4'!$D$4:$W$45</definedName>
    <definedName name="_xlnm.Print_Area" localSheetId="0">'Obsah'!$D$3:$H$49</definedName>
  </definedNames>
  <calcPr fullCalcOnLoad="1"/>
</workbook>
</file>

<file path=xl/sharedStrings.xml><?xml version="1.0" encoding="utf-8"?>
<sst xmlns="http://schemas.openxmlformats.org/spreadsheetml/2006/main" count="850" uniqueCount="298">
  <si>
    <t xml:space="preserve"> </t>
  </si>
  <si>
    <t>Tab. B3.11:</t>
  </si>
  <si>
    <t>Tab. B3.14:</t>
  </si>
  <si>
    <t>2007/08</t>
  </si>
  <si>
    <t>1)</t>
  </si>
  <si>
    <t>Předškolní vzdělávání celkem</t>
  </si>
  <si>
    <t>Zřizovatel</t>
  </si>
  <si>
    <t>Počet dětí</t>
  </si>
  <si>
    <t xml:space="preserve"> 301 a více</t>
  </si>
  <si>
    <t>nad 150</t>
  </si>
  <si>
    <t>Věk</t>
  </si>
  <si>
    <t xml:space="preserve"> 3leté</t>
  </si>
  <si>
    <t xml:space="preserve"> 4leté</t>
  </si>
  <si>
    <t xml:space="preserve"> 5leté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</si>
  <si>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</si>
  <si>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</si>
  <si>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</si>
  <si>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</si>
  <si>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</si>
  <si>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</si>
  <si>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</si>
  <si>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</si>
  <si>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</si>
  <si>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</si>
  <si>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</si>
  <si>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</si>
  <si>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</si>
  <si>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</si>
  <si>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</si>
  <si>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</si>
  <si>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</si>
  <si>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</si>
  <si>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</si>
  <si>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</si>
  <si>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</si>
  <si>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</si>
  <si>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</si>
  <si>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</si>
  <si>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</si>
  <si>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</si>
  <si>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</si>
  <si>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</si>
  <si>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</si>
  <si>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</si>
  <si>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</si>
  <si>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</si>
  <si>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</si>
  <si>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</si>
  <si>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</si>
  <si>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</si>
  <si>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</si>
  <si>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</si>
  <si>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</si>
  <si>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</si>
  <si>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</si>
  <si>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</si>
  <si>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</si>
  <si>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</si>
  <si>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v tis. Kč</t>
  </si>
  <si>
    <t xml:space="preserve"> neinvestiční výdaje</t>
  </si>
  <si>
    <t xml:space="preserve"> investiční výdaje</t>
  </si>
  <si>
    <t>v %</t>
  </si>
  <si>
    <t>Podíl výdajů na předškolní vzdělávání na celkových výdajích na školství a podíl na HDP</t>
  </si>
  <si>
    <t>Podíl výdajů na MŠ na celkových výdajích</t>
  </si>
  <si>
    <t>HDP v mld. Kč v běžných cenách</t>
  </si>
  <si>
    <t>Výdaje na MŠ v % HDP</t>
  </si>
  <si>
    <t xml:space="preserve"> církevním školám</t>
  </si>
  <si>
    <t>Zaměstnanci celkem</t>
  </si>
  <si>
    <t>Nominální mzda (v běžných cenách)</t>
  </si>
  <si>
    <t>Index spotřebitelských cen a meziroční inflace</t>
  </si>
  <si>
    <t>Poměrové ukazatele</t>
  </si>
  <si>
    <t>3leté</t>
  </si>
  <si>
    <t>4leté</t>
  </si>
  <si>
    <t>5leté</t>
  </si>
  <si>
    <t>Mateřské školy – doplňkové údaje o MŠ</t>
  </si>
  <si>
    <t>Doplňkové údaje</t>
  </si>
  <si>
    <t>Dodatečné odklady povinné školní docházky</t>
  </si>
  <si>
    <t>Ukončení docházky do mateřské školy</t>
  </si>
  <si>
    <t>Tab. B3.1:</t>
  </si>
  <si>
    <t/>
  </si>
  <si>
    <t>2003/04</t>
  </si>
  <si>
    <t>2004/05</t>
  </si>
  <si>
    <t>2005/06</t>
  </si>
  <si>
    <t>2006/07</t>
  </si>
  <si>
    <t>Komentáře:</t>
  </si>
  <si>
    <t>Tab. B3.2:</t>
  </si>
  <si>
    <t>Tab. B3.3:</t>
  </si>
  <si>
    <t>Tab. B3.4:</t>
  </si>
  <si>
    <t>Tab. B3.5:</t>
  </si>
  <si>
    <t>Tab. B3.6:</t>
  </si>
  <si>
    <t>Tab. B3.7:</t>
  </si>
  <si>
    <t>Tab. B3.8:</t>
  </si>
  <si>
    <t>Text</t>
  </si>
  <si>
    <t>Tabulka 1</t>
  </si>
  <si>
    <t>Tabulka 2</t>
  </si>
  <si>
    <t>Tabulka 4</t>
  </si>
  <si>
    <t>Tabulka 6</t>
  </si>
  <si>
    <t>Tabulka 8</t>
  </si>
  <si>
    <t>Tabulka 10</t>
  </si>
  <si>
    <t>Tabulka 12</t>
  </si>
  <si>
    <t>Tabulka 13</t>
  </si>
  <si>
    <t xml:space="preserve">   </t>
  </si>
  <si>
    <t>Zdroje dat jsou uvedeny v zápatí jednotlivých tabulek</t>
  </si>
  <si>
    <t>Předškolní výchova</t>
  </si>
  <si>
    <t>Mateřské školy</t>
  </si>
  <si>
    <t>Celkem</t>
  </si>
  <si>
    <t>v tom</t>
  </si>
  <si>
    <t xml:space="preserve"> MŠMT</t>
  </si>
  <si>
    <t>Třídy</t>
  </si>
  <si>
    <t>Děti</t>
  </si>
  <si>
    <t>Dotace soukromým a církevním školám z kapitoly 333-MŠMT</t>
  </si>
  <si>
    <t>Mateřské školy – přepočtené počty zaměstnanců</t>
  </si>
  <si>
    <t>Nástupy do mateřské školy po 30. 9.</t>
  </si>
  <si>
    <t>B3 Předškolní vzdělávání, vývoj mateřských škol</t>
  </si>
  <si>
    <t>2008/09</t>
  </si>
  <si>
    <t>Přípravné třídy pro děti se sociálním znevýhodněním</t>
  </si>
  <si>
    <t xml:space="preserve"> starší než 6 let</t>
  </si>
  <si>
    <t>2)</t>
  </si>
  <si>
    <t>starší než 6 let</t>
  </si>
  <si>
    <t>Tab. B3.9:</t>
  </si>
  <si>
    <t>Tab. B3.10:</t>
  </si>
  <si>
    <t>Přípravný stupeň základní školy speciální</t>
  </si>
  <si>
    <t xml:space="preserve"> veřejný</t>
  </si>
  <si>
    <t xml:space="preserve"> církev</t>
  </si>
  <si>
    <t>CZ063</t>
  </si>
  <si>
    <t>CZ064</t>
  </si>
  <si>
    <t>Průměrný počet dětí na školu</t>
  </si>
  <si>
    <t>Průměrný počet dětí na třídu</t>
  </si>
  <si>
    <t>Průměrný počet tříd na školu</t>
  </si>
  <si>
    <t>Průměrný počet dětí na učitele (přepočtený počet)</t>
  </si>
  <si>
    <t>Průměrný přepočtený počet učitelů na třídu</t>
  </si>
  <si>
    <t xml:space="preserve"> s internátním provozem</t>
  </si>
  <si>
    <t xml:space="preserve"> s celodenním provozem</t>
  </si>
  <si>
    <t xml:space="preserve"> s polodenním provozem</t>
  </si>
  <si>
    <t>Odchody do MŠ pro děti se SVP</t>
  </si>
  <si>
    <r>
      <t>6leté</t>
    </r>
    <r>
      <rPr>
        <vertAlign val="superscript"/>
        <sz val="10"/>
        <rFont val="Arial Narrow"/>
        <family val="2"/>
      </rPr>
      <t>2)</t>
    </r>
  </si>
  <si>
    <t>Druh provozu</t>
  </si>
  <si>
    <t>Tabulka 3</t>
  </si>
  <si>
    <t>Tabulka 5</t>
  </si>
  <si>
    <t>Tabulka 7</t>
  </si>
  <si>
    <t>Tabulka 9</t>
  </si>
  <si>
    <t>Tabulka 11</t>
  </si>
  <si>
    <t>Tabulka 14</t>
  </si>
  <si>
    <t xml:space="preserve">Mateřské školy – děti </t>
  </si>
  <si>
    <t>Mateřské školy – školy</t>
  </si>
  <si>
    <t xml:space="preserve">Předškolní vzdělávání – výdaje </t>
  </si>
  <si>
    <t xml:space="preserve">Mateřské školy – průměrné měsíční mzdy zaměstnanců </t>
  </si>
  <si>
    <t>Mateřské školy – poměrové ukazatele</t>
  </si>
  <si>
    <t xml:space="preserve">Mateřské školy – třídy a děti </t>
  </si>
  <si>
    <t>Podíl na populaci 3–5letých</t>
  </si>
  <si>
    <t xml:space="preserve">. </t>
  </si>
  <si>
    <t xml:space="preserve"> . </t>
  </si>
  <si>
    <t>Výdaje na předškolní vzdělávání z rozpočtů kapitoly 333-MŠMT; kapitoly 700-Obce a DSO, KÚ</t>
  </si>
  <si>
    <t>Výdaje na předškolní vzdělávání z rozpočtu kapitoly 333-MŠMT</t>
  </si>
  <si>
    <t>Zdroj: Státní závěrečný účet, ZÚ - kapitola 333-MŠMT; 700-Obce a DSO, KÚ; ČSÚ</t>
  </si>
  <si>
    <t>Podíl dětí v předškolním vzdělávání k populaci 3–5letých</t>
  </si>
  <si>
    <t>Předškolní vzdělávání – děti v předškolním vzdělávání, podíl na populaci 3–5letých</t>
  </si>
  <si>
    <t>Mateřské školy – školy, třídy, děti/dívky, učitelé</t>
  </si>
  <si>
    <t>1),2)</t>
  </si>
  <si>
    <t>Z toho dívky</t>
  </si>
  <si>
    <t>Celkové výdaje kapitoly 333-MŠMT a kapitoly 700-Obce (část vzdělávání).  Nejsou zahrnuty výdaje Ministerstva obrany.</t>
  </si>
  <si>
    <t>Speciální třídy včetně tříd ve školách zřízených pro děti se SVP.</t>
  </si>
  <si>
    <r>
      <t>Podíly na celkovém počtu dětí v mateřských školách</t>
    </r>
    <r>
      <rPr>
        <b/>
        <vertAlign val="superscript"/>
        <sz val="10"/>
        <rFont val="Arial Narrow"/>
        <family val="2"/>
      </rPr>
      <t>2)</t>
    </r>
  </si>
  <si>
    <t>3)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</si>
  <si>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</si>
  <si>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</si>
  <si>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z toho učitelé</t>
  </si>
  <si>
    <t xml:space="preserve"> 0–50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</si>
  <si>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</si>
  <si>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</si>
  <si>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</si>
  <si>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</si>
  <si>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</si>
  <si>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Mateřské školy – školy 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</si>
  <si>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</si>
  <si>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</si>
  <si>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ve třídách s internátním provozem</t>
  </si>
  <si>
    <t xml:space="preserve"> ve třídách s celodenním provozem</t>
  </si>
  <si>
    <t xml:space="preserve"> ve třídách s polodenním provozem</t>
  </si>
  <si>
    <t>Všichni zřizovatelé (bez jiných resortů)</t>
  </si>
  <si>
    <t xml:space="preserve"> individuálně integrované děti v běžných třídách MŠ</t>
  </si>
  <si>
    <t xml:space="preserve"> jiný resort</t>
  </si>
  <si>
    <t xml:space="preserve"> obec</t>
  </si>
  <si>
    <t xml:space="preserve"> kraj</t>
  </si>
  <si>
    <t>Z toho ženy</t>
  </si>
  <si>
    <t>Individuálně integrované děti v běžných třídách MŠ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</si>
  <si>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</si>
  <si>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</si>
  <si>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</si>
  <si>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</si>
  <si>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</si>
  <si>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</si>
  <si>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</si>
  <si>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Podíly na celkovém počtu dětí mateřských škol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</si>
  <si>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</si>
  <si>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</si>
  <si>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</si>
  <si>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</si>
  <si>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Meziroční inflace</t>
  </si>
  <si>
    <t>Tab. B3.15:</t>
  </si>
  <si>
    <t>Tab. B3.16:</t>
  </si>
  <si>
    <t>Tabulka 15</t>
  </si>
  <si>
    <t>Tabulka 16</t>
  </si>
  <si>
    <t xml:space="preserve"> Od roku 2008 nejsou k dispozici údaje o dotacích soukromým školám v potřebném členění.</t>
  </si>
  <si>
    <t>Zdravotně postižené a znevýhodněné děti celkem</t>
  </si>
  <si>
    <t xml:space="preserve">Mateřské školy – zdravotně postižené a znevýhodněné děti </t>
  </si>
  <si>
    <t>Mateřské školy – struktura učitelů</t>
  </si>
  <si>
    <t>Mateřské školy – podíl na celkovém  počtu dětí</t>
  </si>
  <si>
    <t>1),2),3)</t>
  </si>
  <si>
    <t>Tab. B3.13:</t>
  </si>
  <si>
    <t>2010/11</t>
  </si>
  <si>
    <t>.</t>
  </si>
  <si>
    <t>Obrazová příloha</t>
  </si>
  <si>
    <t>Graf 1</t>
  </si>
  <si>
    <t>Graf 2</t>
  </si>
  <si>
    <t>Graf 3</t>
  </si>
  <si>
    <t>Graf 4</t>
  </si>
  <si>
    <t>Obr. B1:</t>
  </si>
  <si>
    <t>Obr. B4:</t>
  </si>
  <si>
    <t>Obr. B3:</t>
  </si>
  <si>
    <t>Obr. B2:</t>
  </si>
  <si>
    <t>běžné třídy</t>
  </si>
  <si>
    <t>speciální třídy včetně škol
pro žáky se SVP</t>
  </si>
  <si>
    <t>přípravné třídy pro děti se sociálním znevýhodněním
a přípravný stupeň základní školy speciální</t>
  </si>
  <si>
    <t>populace 3–5 let</t>
  </si>
  <si>
    <t>do 3 let</t>
  </si>
  <si>
    <t>starší než 5 let</t>
  </si>
  <si>
    <t>51–100</t>
  </si>
  <si>
    <t>101–150</t>
  </si>
  <si>
    <t>151 a více</t>
  </si>
  <si>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</si>
  <si>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</si>
  <si>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</si>
  <si>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</si>
  <si>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</si>
  <si>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</si>
  <si>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</si>
  <si>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Mateřské školy – všichni zřizovatelé – přepočtené počty zaměstnanců a učitelů,</t>
  </si>
  <si>
    <t>Učitelé včetně vedoucích zaměstnanců.</t>
  </si>
  <si>
    <t>2011/12</t>
  </si>
  <si>
    <t>Reálná mzda (ve stálých cenách roku 2005)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</si>
  <si>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</si>
  <si>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</si>
  <si>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Zdroj: databáze MŠMT, ČSÚ</t>
  </si>
  <si>
    <t>Zdroj: databáze MŠMT</t>
  </si>
  <si>
    <t>Obsah</t>
  </si>
  <si>
    <t>2012/13</t>
  </si>
  <si>
    <t>Kraj Vysočina</t>
  </si>
  <si>
    <t>Tab. B3.12:</t>
  </si>
  <si>
    <t>2013/14</t>
  </si>
  <si>
    <t xml:space="preserve"> privátní sektor</t>
  </si>
  <si>
    <r>
      <t>Výdaje na předškolní vzdělávání z rozpočtu kapitoly 700-Obce a DSO, KÚ</t>
    </r>
    <r>
      <rPr>
        <b/>
        <vertAlign val="superscript"/>
        <sz val="10"/>
        <rFont val="Arial Narrow"/>
        <family val="2"/>
      </rPr>
      <t>1)</t>
    </r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</si>
  <si>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</si>
  <si>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r>
      <t xml:space="preserve"> soukromým školám</t>
    </r>
    <r>
      <rPr>
        <vertAlign val="superscript"/>
        <sz val="10"/>
        <rFont val="Arial Narrow"/>
        <family val="2"/>
      </rPr>
      <t>4)</t>
    </r>
  </si>
  <si>
    <t>4)</t>
  </si>
  <si>
    <t>Údaje neobsahují z daných tříd následující položky: 5321, 5323, 5329, 5344, 5345, 5349, 5366, 5367, 5641, 5642, 5649, 6341, 6342, 6349, 6441, 6442, 6449.</t>
  </si>
  <si>
    <t>Ve školním roce 2004/05 včetně MŠ při zdravotnických zařízeních.</t>
  </si>
  <si>
    <t>Ve školním roce 2004/05 včetně škol při zdravotnických zařízeních.</t>
  </si>
  <si>
    <t>Ve školním roce 2004/05 nejsou údaje o učitelích dostupné v potřebném členění. Od roku 2005/06 jsou údaje o učitelích včetně škol při zdravotnických zařízeních.</t>
  </si>
  <si>
    <t>Ve školním roce 2004/05 jsou školy započteny podle počtu jednotlivých pracovišť, od školního roku 2005/06 je uveden počet škol bez ohledu na počet jejich pracovišť.</t>
  </si>
  <si>
    <t xml:space="preserve">Ve školním roce 2004/05 nejsou údaje o druhu provozu dostupné v potřebném členění. </t>
  </si>
  <si>
    <t>2014/15</t>
  </si>
  <si>
    <t xml:space="preserve"> mladší než 2 roky</t>
  </si>
  <si>
    <t>Do školního roku 2013/14 děti mladší 3 let.</t>
  </si>
  <si>
    <t>mladší než 2 roky</t>
  </si>
  <si>
    <t>2015/16</t>
  </si>
  <si>
    <t>Školy</t>
  </si>
  <si>
    <t>Učitelé (přepočtené počty)</t>
  </si>
  <si>
    <r>
      <t>2leté</t>
    </r>
    <r>
      <rPr>
        <vertAlign val="superscript"/>
        <sz val="10"/>
        <rFont val="Arial Narrow"/>
        <family val="2"/>
      </rPr>
      <t>1)</t>
    </r>
  </si>
  <si>
    <r>
      <t xml:space="preserve"> 2leté</t>
    </r>
    <r>
      <rPr>
        <vertAlign val="superscript"/>
        <sz val="10"/>
        <rFont val="Arial Narrow"/>
        <family val="2"/>
      </rPr>
      <t>1)</t>
    </r>
  </si>
  <si>
    <t xml:space="preserve"> 6leté</t>
  </si>
  <si>
    <r>
      <t xml:space="preserve"> děti ve speciálních třídách MŠ</t>
    </r>
    <r>
      <rPr>
        <vertAlign val="superscript"/>
        <sz val="10"/>
        <rFont val="Arial Narrow"/>
        <family val="2"/>
      </rPr>
      <t>1)</t>
    </r>
  </si>
  <si>
    <r>
      <t>Děti ve speciálních třídách MŠ</t>
    </r>
    <r>
      <rPr>
        <vertAlign val="superscript"/>
        <sz val="10"/>
        <rFont val="Arial Narrow"/>
        <family val="2"/>
      </rPr>
      <t>1)</t>
    </r>
  </si>
  <si>
    <t>Žádosti, jimž nebylo vyhověno</t>
  </si>
  <si>
    <t>Žádosti, jimž bylo vyhověno</t>
  </si>
  <si>
    <t>z toho děti, které nastoupily</t>
  </si>
  <si>
    <t>2016/17</t>
  </si>
  <si>
    <t>dětí ve školním roce 2006/07 až 2016/17</t>
  </si>
  <si>
    <t>ve školním roce 2006/07 až 2016/17 – podle zřizovatele</t>
  </si>
  <si>
    <t>ve školním roce 2006/07 až 2016/17 – podle počtu dětí v mateřské škole</t>
  </si>
  <si>
    <t>ve školním roce 2006/07 až 2016/17 – podle věku</t>
  </si>
  <si>
    <t>v populačním ročníku ve školním roce 2006/07 až 2016/17</t>
  </si>
  <si>
    <t>ve školním roce 2006/07 až 2016/17 – podle území</t>
  </si>
  <si>
    <t>ve školním roce 2006/07 až 2016/17 – podle  území</t>
  </si>
  <si>
    <t>ve školním roce 2006/07 až 2016/17</t>
  </si>
  <si>
    <t>ve školním roce 2006/07 až 2016/17 – podle druhu provozu</t>
  </si>
  <si>
    <t>v letech 2006 až 2016 – podle nejvyššího dosaženého vzdělání (bez škol pro děti se SVP)</t>
  </si>
  <si>
    <t>v letech 2006 až 2016 – podle věku (bez škol pro děti se SVP)</t>
  </si>
  <si>
    <t>v letech 2006 až 2016</t>
  </si>
  <si>
    <t>v letech 2006 až 2016</t>
  </si>
  <si>
    <t>na předškolní vzdělávání v letech 2006 až 2016</t>
  </si>
  <si>
    <t>Předškolní výchova – děti v předškolním vzdělávání, populace 3–5letých dětí ve školním roce 2006/07 až 2016/17</t>
  </si>
  <si>
    <t>Mateřské školy – struktura dětí  ve školní roce 2006/07 až 2016/17 – podle věku</t>
  </si>
  <si>
    <t>Mateřské školy – struktura škol ve školním roce 2006/07 až 2016/17 – podle počtu dětí v mateřské škole</t>
  </si>
  <si>
    <t>průměrné nominální a reálné mzdy v letech 2006 až 2016</t>
  </si>
  <si>
    <t>Index spotřebitelských cen
(rok 2015 = 100)</t>
  </si>
  <si>
    <t>328802</t>
  </si>
  <si>
    <t>Průměrná reálná měsíční mzda ve stálých cenách roku 2015.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</si>
</sst>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¥€-2]\ #\ ##,000_);[Red]\([$€-2]\ #\ ##,000\)"/>
    <numFmt numFmtId="211" formatCode="#,##0.0_ ;[Red]\-#,##0\ ;\–\ "/>
    <numFmt numFmtId="212" formatCode="#,##0.0%_ ;[Red]\-#,##0.00\ ;\–\ "/>
  </numFmts>
  <fonts count="52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1"/>
      <color indexed="9"/>
      <name val="Arial Narrow"/>
      <family val="2"/>
    </font>
    <font>
      <b/>
      <sz val="10"/>
      <color indexed="26"/>
      <name val="Arial Narrow"/>
      <family val="2"/>
    </font>
    <font>
      <sz val="9.5"/>
      <color indexed="8"/>
      <name val="Arial Narrow"/>
      <family val="2"/>
    </font>
    <font>
      <sz val="9.5"/>
      <color indexed="43"/>
      <name val="Arial Narrow"/>
      <family val="2"/>
    </font>
    <font>
      <b/>
      <sz val="9.5"/>
      <color indexed="8"/>
      <name val="Arial Narrow"/>
      <family val="2"/>
    </font>
    <font>
      <sz val="8.7"/>
      <color indexed="8"/>
      <name val="Arial Narrow"/>
      <family val="2"/>
    </font>
    <font>
      <sz val="8.5"/>
      <color indexed="8"/>
      <name val="Arial Narrow"/>
      <family val="2"/>
    </font>
    <font>
      <sz val="9.75"/>
      <color indexed="43"/>
      <name val="Arial Narrow"/>
      <family val="2"/>
    </font>
    <font>
      <sz val="9.75"/>
      <color indexed="8"/>
      <name val="Arial Narrow"/>
      <family val="2"/>
    </font>
    <font>
      <sz val="8.95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.2"/>
      <color indexed="8"/>
      <name val="Arial Narrow"/>
      <family val="2"/>
    </font>
    <font>
      <b/>
      <vertAlign val="superscript"/>
      <sz val="10"/>
      <color indexed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double"/>
      <bottom style="hair"/>
    </border>
    <border>
      <left style="medium"/>
      <right style="hair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double"/>
      <bottom style="thin"/>
    </border>
    <border>
      <left style="medium"/>
      <right style="hair"/>
      <top style="double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uble"/>
      <right style="hair"/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hair"/>
      <top style="thin"/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661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7" fillId="24" borderId="21" xfId="0" applyNumberFormat="1" applyFont="1" applyFill="1" applyBorder="1" applyAlignment="1" applyProtection="1">
      <alignment horizontal="left" vertical="center"/>
      <protection/>
    </xf>
    <xf numFmtId="0" fontId="0" fillId="24" borderId="21" xfId="0" applyFill="1" applyBorder="1" applyAlignment="1" applyProtection="1">
      <alignment horizontal="left" vertical="center"/>
      <protection/>
    </xf>
    <xf numFmtId="0" fontId="0" fillId="24" borderId="22" xfId="0" applyFill="1" applyBorder="1" applyAlignment="1" applyProtection="1">
      <alignment horizontal="left" vertical="center"/>
      <protection/>
    </xf>
    <xf numFmtId="195" fontId="7" fillId="18" borderId="23" xfId="0" applyNumberFormat="1" applyFont="1" applyFill="1" applyBorder="1" applyAlignment="1" applyProtection="1">
      <alignment horizontal="right" vertical="center"/>
      <protection/>
    </xf>
    <xf numFmtId="195" fontId="7" fillId="18" borderId="24" xfId="0" applyNumberFormat="1" applyFont="1" applyFill="1" applyBorder="1" applyAlignment="1" applyProtection="1">
      <alignment horizontal="right"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49" fontId="8" fillId="24" borderId="28" xfId="0" applyNumberFormat="1" applyFont="1" applyFill="1" applyBorder="1" applyAlignment="1" applyProtection="1">
      <alignment horizontal="right"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195" fontId="8" fillId="18" borderId="30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14" fillId="0" borderId="42" xfId="0" applyFont="1" applyFill="1" applyBorder="1" applyAlignment="1" applyProtection="1">
      <alignment/>
      <protection/>
    </xf>
    <xf numFmtId="0" fontId="15" fillId="0" borderId="42" xfId="0" applyFont="1" applyFill="1" applyBorder="1" applyAlignment="1" applyProtection="1">
      <alignment/>
      <protection/>
    </xf>
    <xf numFmtId="49" fontId="7" fillId="24" borderId="43" xfId="0" applyNumberFormat="1" applyFont="1" applyFill="1" applyBorder="1" applyAlignment="1" applyProtection="1">
      <alignment horizontal="centerContinuous" vertical="center"/>
      <protection/>
    </xf>
    <xf numFmtId="49" fontId="7" fillId="24" borderId="44" xfId="0" applyNumberFormat="1" applyFont="1" applyFill="1" applyBorder="1" applyAlignment="1" applyProtection="1">
      <alignment horizontal="centerContinuous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4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49" fontId="8" fillId="24" borderId="57" xfId="0" applyNumberFormat="1" applyFont="1" applyFill="1" applyBorder="1" applyAlignment="1" applyProtection="1">
      <alignment vertical="center"/>
      <protection/>
    </xf>
    <xf numFmtId="49" fontId="8" fillId="24" borderId="58" xfId="0" applyNumberFormat="1" applyFont="1" applyFill="1" applyBorder="1" applyAlignment="1" applyProtection="1">
      <alignment horizontal="left" vertical="center"/>
      <protection/>
    </xf>
    <xf numFmtId="194" fontId="8" fillId="18" borderId="59" xfId="0" applyNumberFormat="1" applyFont="1" applyFill="1" applyBorder="1" applyAlignment="1" applyProtection="1">
      <alignment horizontal="right" vertical="center"/>
      <protection/>
    </xf>
    <xf numFmtId="49" fontId="8" fillId="24" borderId="60" xfId="0" applyNumberFormat="1" applyFont="1" applyFill="1" applyBorder="1" applyAlignment="1" applyProtection="1">
      <alignment horizontal="left" vertical="center"/>
      <protection/>
    </xf>
    <xf numFmtId="49" fontId="8" fillId="24" borderId="61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horizontal="lef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65" xfId="0" applyNumberFormat="1" applyFont="1" applyFill="1" applyBorder="1" applyAlignment="1" applyProtection="1">
      <alignment vertical="center"/>
      <protection/>
    </xf>
    <xf numFmtId="49" fontId="8" fillId="24" borderId="66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centerContinuous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49" fontId="7" fillId="24" borderId="67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49" fontId="7" fillId="24" borderId="69" xfId="0" applyNumberFormat="1" applyFont="1" applyFill="1" applyBorder="1" applyAlignment="1" applyProtection="1">
      <alignment horizontal="centerContinuous" vertical="center"/>
      <protection/>
    </xf>
    <xf numFmtId="49" fontId="7" fillId="24" borderId="67" xfId="0" applyNumberFormat="1" applyFont="1" applyFill="1" applyBorder="1" applyAlignment="1" applyProtection="1">
      <alignment horizontal="centerContinuous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196" fontId="8" fillId="18" borderId="64" xfId="0" applyNumberFormat="1" applyFont="1" applyFill="1" applyBorder="1" applyAlignment="1" applyProtection="1">
      <alignment horizontal="right" vertical="center"/>
      <protection/>
    </xf>
    <xf numFmtId="0" fontId="15" fillId="0" borderId="42" xfId="0" applyFont="1" applyFill="1" applyBorder="1" applyAlignment="1" applyProtection="1">
      <alignment horizontal="right"/>
      <protection/>
    </xf>
    <xf numFmtId="0" fontId="8" fillId="19" borderId="57" xfId="0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8" fillId="24" borderId="70" xfId="0" applyNumberFormat="1" applyFont="1" applyFill="1" applyBorder="1" applyAlignment="1" applyProtection="1">
      <alignment horizontal="left" vertical="center"/>
      <protection/>
    </xf>
    <xf numFmtId="49" fontId="8" fillId="24" borderId="6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49" fontId="7" fillId="24" borderId="71" xfId="0" applyNumberFormat="1" applyFont="1" applyFill="1" applyBorder="1" applyAlignment="1" applyProtection="1">
      <alignment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7" fillId="24" borderId="72" xfId="0" applyNumberFormat="1" applyFont="1" applyFill="1" applyBorder="1" applyAlignment="1" applyProtection="1">
      <alignment horizontal="right" vertical="center"/>
      <protection/>
    </xf>
    <xf numFmtId="49" fontId="7" fillId="24" borderId="73" xfId="0" applyNumberFormat="1" applyFont="1" applyFill="1" applyBorder="1" applyAlignment="1" applyProtection="1">
      <alignment horizontal="left" vertical="center"/>
      <protection/>
    </xf>
    <xf numFmtId="194" fontId="7" fillId="18" borderId="74" xfId="0" applyNumberFormat="1" applyFont="1" applyFill="1" applyBorder="1" applyAlignment="1" applyProtection="1">
      <alignment horizontal="right" vertical="center"/>
      <protection/>
    </xf>
    <xf numFmtId="194" fontId="7" fillId="18" borderId="75" xfId="0" applyNumberFormat="1" applyFont="1" applyFill="1" applyBorder="1" applyAlignment="1" applyProtection="1">
      <alignment horizontal="right" vertical="center"/>
      <protection/>
    </xf>
    <xf numFmtId="49" fontId="8" fillId="24" borderId="76" xfId="0" applyNumberFormat="1" applyFont="1" applyFill="1" applyBorder="1" applyAlignment="1" applyProtection="1">
      <alignment vertical="center"/>
      <protection/>
    </xf>
    <xf numFmtId="49" fontId="7" fillId="24" borderId="77" xfId="0" applyNumberFormat="1" applyFont="1" applyFill="1" applyBorder="1" applyAlignment="1" applyProtection="1">
      <alignment vertical="center"/>
      <protection/>
    </xf>
    <xf numFmtId="49" fontId="7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194" fontId="7" fillId="18" borderId="80" xfId="0" applyNumberFormat="1" applyFont="1" applyFill="1" applyBorder="1" applyAlignment="1" applyProtection="1">
      <alignment horizontal="right" vertical="center"/>
      <protection/>
    </xf>
    <xf numFmtId="194" fontId="7" fillId="18" borderId="81" xfId="0" applyNumberFormat="1" applyFont="1" applyFill="1" applyBorder="1" applyAlignment="1" applyProtection="1">
      <alignment horizontal="right" vertical="center"/>
      <protection/>
    </xf>
    <xf numFmtId="49" fontId="7" fillId="24" borderId="82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49" fontId="8" fillId="24" borderId="83" xfId="0" applyNumberFormat="1" applyFont="1" applyFill="1" applyBorder="1" applyAlignment="1" applyProtection="1">
      <alignment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82" xfId="0" applyNumberFormat="1" applyFont="1" applyFill="1" applyBorder="1" applyAlignment="1" applyProtection="1">
      <alignment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35" xfId="0" applyNumberFormat="1" applyFont="1" applyFill="1" applyBorder="1" applyAlignment="1" applyProtection="1">
      <alignment horizontal="righ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9" fontId="8" fillId="18" borderId="23" xfId="0" applyNumberFormat="1" applyFont="1" applyFill="1" applyBorder="1" applyAlignment="1" applyProtection="1">
      <alignment horizontal="right" vertical="center"/>
      <protection/>
    </xf>
    <xf numFmtId="199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0" fontId="15" fillId="0" borderId="42" xfId="0" applyNumberFormat="1" applyFont="1" applyFill="1" applyBorder="1" applyAlignment="1" applyProtection="1">
      <alignment horizontal="right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26" xfId="0" applyNumberFormat="1" applyFont="1" applyFill="1" applyBorder="1" applyAlignment="1" applyProtection="1">
      <alignment horizontal="right" vertical="center"/>
      <protection/>
    </xf>
    <xf numFmtId="49" fontId="7" fillId="24" borderId="44" xfId="0" applyNumberFormat="1" applyFont="1" applyFill="1" applyBorder="1" applyAlignment="1" applyProtection="1">
      <alignment horizontal="centerContinuous" vertical="center" wrapText="1"/>
      <protection/>
    </xf>
    <xf numFmtId="0" fontId="13" fillId="24" borderId="44" xfId="0" applyNumberFormat="1" applyFont="1" applyFill="1" applyBorder="1" applyAlignment="1" applyProtection="1">
      <alignment horizontal="centerContinuous" vertical="center"/>
      <protection/>
    </xf>
    <xf numFmtId="0" fontId="13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197" fontId="7" fillId="18" borderId="25" xfId="0" applyNumberFormat="1" applyFont="1" applyFill="1" applyBorder="1" applyAlignment="1" applyProtection="1">
      <alignment horizontal="right" vertical="center"/>
      <protection/>
    </xf>
    <xf numFmtId="197" fontId="7" fillId="18" borderId="26" xfId="0" applyNumberFormat="1" applyFont="1" applyFill="1" applyBorder="1" applyAlignment="1" applyProtection="1">
      <alignment horizontal="right" vertical="center"/>
      <protection/>
    </xf>
    <xf numFmtId="197" fontId="7" fillId="24" borderId="67" xfId="0" applyNumberFormat="1" applyFont="1" applyFill="1" applyBorder="1" applyAlignment="1" applyProtection="1">
      <alignment horizontal="centerContinuous" vertical="center"/>
      <protection/>
    </xf>
    <xf numFmtId="197" fontId="7" fillId="24" borderId="68" xfId="0" applyNumberFormat="1" applyFont="1" applyFill="1" applyBorder="1" applyAlignment="1" applyProtection="1">
      <alignment horizontal="centerContinuous" vertical="center"/>
      <protection/>
    </xf>
    <xf numFmtId="196" fontId="8" fillId="18" borderId="18" xfId="0" applyNumberFormat="1" applyFont="1" applyFill="1" applyBorder="1" applyAlignment="1" applyProtection="1">
      <alignment horizontal="right" vertical="center"/>
      <protection/>
    </xf>
    <xf numFmtId="196" fontId="8" fillId="18" borderId="19" xfId="0" applyNumberFormat="1" applyFont="1" applyFill="1" applyBorder="1" applyAlignment="1" applyProtection="1">
      <alignment horizontal="right" vertical="center"/>
      <protection/>
    </xf>
    <xf numFmtId="195" fontId="8" fillId="18" borderId="63" xfId="0" applyNumberFormat="1" applyFont="1" applyFill="1" applyBorder="1" applyAlignment="1" applyProtection="1">
      <alignment horizontal="right" vertical="center"/>
      <protection/>
    </xf>
    <xf numFmtId="195" fontId="8" fillId="18" borderId="64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vertical="center"/>
      <protection/>
    </xf>
    <xf numFmtId="49" fontId="10" fillId="24" borderId="85" xfId="0" applyNumberFormat="1" applyFont="1" applyFill="1" applyBorder="1" applyAlignment="1" applyProtection="1">
      <alignment vertical="center"/>
      <protection/>
    </xf>
    <xf numFmtId="49" fontId="8" fillId="24" borderId="85" xfId="0" applyNumberFormat="1" applyFont="1" applyFill="1" applyBorder="1" applyAlignment="1" applyProtection="1">
      <alignment vertical="center"/>
      <protection/>
    </xf>
    <xf numFmtId="49" fontId="8" fillId="24" borderId="86" xfId="0" applyNumberFormat="1" applyFont="1" applyFill="1" applyBorder="1" applyAlignment="1" applyProtection="1">
      <alignment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49" fontId="10" fillId="24" borderId="28" xfId="0" applyNumberFormat="1" applyFont="1" applyFill="1" applyBorder="1" applyAlignment="1" applyProtection="1">
      <alignment vertical="center"/>
      <protection/>
    </xf>
    <xf numFmtId="49" fontId="8" fillId="24" borderId="28" xfId="0" applyNumberFormat="1" applyFont="1" applyFill="1" applyBorder="1" applyAlignment="1" applyProtection="1">
      <alignment vertical="center"/>
      <protection/>
    </xf>
    <xf numFmtId="49" fontId="8" fillId="24" borderId="29" xfId="0" applyNumberFormat="1" applyFont="1" applyFill="1" applyBorder="1" applyAlignment="1" applyProtection="1">
      <alignment vertical="center"/>
      <protection/>
    </xf>
    <xf numFmtId="49" fontId="10" fillId="24" borderId="33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49" fontId="8" fillId="24" borderId="34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vertical="center"/>
      <protection/>
    </xf>
    <xf numFmtId="49" fontId="8" fillId="24" borderId="22" xfId="0" applyNumberFormat="1" applyFont="1" applyFill="1" applyBorder="1" applyAlignment="1" applyProtection="1">
      <alignment vertical="center"/>
      <protection/>
    </xf>
    <xf numFmtId="0" fontId="7" fillId="19" borderId="57" xfId="0" applyFont="1" applyFill="1" applyBorder="1" applyAlignment="1" applyProtection="1">
      <alignment vertical="center"/>
      <protection/>
    </xf>
    <xf numFmtId="0" fontId="13" fillId="24" borderId="87" xfId="0" applyNumberFormat="1" applyFont="1" applyFill="1" applyBorder="1" applyAlignment="1" applyProtection="1">
      <alignment horizontal="center" vertical="top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49" fontId="7" fillId="24" borderId="89" xfId="0" applyNumberFormat="1" applyFont="1" applyFill="1" applyBorder="1" applyAlignment="1" applyProtection="1">
      <alignment horizontal="centerContinuous" vertical="center"/>
      <protection/>
    </xf>
    <xf numFmtId="196" fontId="8" fillId="18" borderId="90" xfId="0" applyNumberFormat="1" applyFont="1" applyFill="1" applyBorder="1" applyAlignment="1" applyProtection="1">
      <alignment horizontal="right" vertical="center"/>
      <protection/>
    </xf>
    <xf numFmtId="196" fontId="8" fillId="18" borderId="91" xfId="0" applyNumberFormat="1" applyFont="1" applyFill="1" applyBorder="1" applyAlignment="1" applyProtection="1">
      <alignment horizontal="right" vertical="center"/>
      <protection/>
    </xf>
    <xf numFmtId="196" fontId="8" fillId="18" borderId="59" xfId="0" applyNumberFormat="1" applyFont="1" applyFill="1" applyBorder="1" applyAlignment="1" applyProtection="1">
      <alignment horizontal="right" vertical="center"/>
      <protection/>
    </xf>
    <xf numFmtId="196" fontId="8" fillId="18" borderId="92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0" fontId="13" fillId="24" borderId="94" xfId="0" applyNumberFormat="1" applyFont="1" applyFill="1" applyBorder="1" applyAlignment="1" applyProtection="1">
      <alignment horizontal="center" vertical="top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 locked="0"/>
    </xf>
    <xf numFmtId="0" fontId="13" fillId="24" borderId="95" xfId="0" applyNumberFormat="1" applyFont="1" applyFill="1" applyBorder="1" applyAlignment="1" applyProtection="1">
      <alignment horizontal="center" vertical="top"/>
      <protection/>
    </xf>
    <xf numFmtId="49" fontId="7" fillId="24" borderId="96" xfId="0" applyNumberFormat="1" applyFont="1" applyFill="1" applyBorder="1" applyAlignment="1" applyProtection="1">
      <alignment horizontal="centerContinuous" vertical="center"/>
      <protection/>
    </xf>
    <xf numFmtId="196" fontId="8" fillId="18" borderId="97" xfId="0" applyNumberFormat="1" applyFont="1" applyFill="1" applyBorder="1" applyAlignment="1" applyProtection="1">
      <alignment horizontal="right" vertical="center"/>
      <protection/>
    </xf>
    <xf numFmtId="196" fontId="8" fillId="18" borderId="98" xfId="0" applyNumberFormat="1" applyFont="1" applyFill="1" applyBorder="1" applyAlignment="1" applyProtection="1">
      <alignment horizontal="right" vertical="center"/>
      <protection/>
    </xf>
    <xf numFmtId="196" fontId="8" fillId="18" borderId="90" xfId="0" applyNumberFormat="1" applyFont="1" applyFill="1" applyBorder="1" applyAlignment="1" applyProtection="1">
      <alignment horizontal="right" vertical="center"/>
      <protection/>
    </xf>
    <xf numFmtId="196" fontId="8" fillId="18" borderId="99" xfId="0" applyNumberFormat="1" applyFont="1" applyFill="1" applyBorder="1" applyAlignment="1" applyProtection="1">
      <alignment horizontal="right" vertical="center"/>
      <protection/>
    </xf>
    <xf numFmtId="196" fontId="8" fillId="18" borderId="100" xfId="0" applyNumberFormat="1" applyFont="1" applyFill="1" applyBorder="1" applyAlignment="1" applyProtection="1">
      <alignment horizontal="right" vertical="center"/>
      <protection/>
    </xf>
    <xf numFmtId="196" fontId="8" fillId="18" borderId="88" xfId="0" applyNumberFormat="1" applyFont="1" applyFill="1" applyBorder="1" applyAlignment="1" applyProtection="1">
      <alignment horizontal="right" vertical="center"/>
      <protection/>
    </xf>
    <xf numFmtId="196" fontId="7" fillId="18" borderId="101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5" fontId="8" fillId="18" borderId="102" xfId="0" applyNumberFormat="1" applyFont="1" applyFill="1" applyBorder="1" applyAlignment="1" applyProtection="1">
      <alignment horizontal="right" vertical="center"/>
      <protection/>
    </xf>
    <xf numFmtId="195" fontId="8" fillId="18" borderId="10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/>
      <protection hidden="1"/>
    </xf>
    <xf numFmtId="49" fontId="8" fillId="24" borderId="0" xfId="0" applyNumberFormat="1" applyFont="1" applyFill="1" applyBorder="1" applyAlignment="1" applyProtection="1">
      <alignment vertical="center"/>
      <protection/>
    </xf>
    <xf numFmtId="49" fontId="8" fillId="24" borderId="104" xfId="0" applyNumberFormat="1" applyFont="1" applyFill="1" applyBorder="1" applyAlignment="1" applyProtection="1">
      <alignment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 wrapText="1"/>
      <protection/>
    </xf>
    <xf numFmtId="49" fontId="8" fillId="24" borderId="54" xfId="0" applyNumberFormat="1" applyFont="1" applyFill="1" applyBorder="1" applyAlignment="1" applyProtection="1">
      <alignment horizontal="left" vertical="center" wrapText="1"/>
      <protection/>
    </xf>
    <xf numFmtId="0" fontId="18" fillId="19" borderId="0" xfId="0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196" fontId="7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107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59" xfId="0" applyNumberFormat="1" applyFont="1" applyFill="1" applyBorder="1" applyAlignment="1" applyProtection="1">
      <alignment horizontal="right" vertical="center"/>
      <protection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206" fontId="7" fillId="18" borderId="50" xfId="0" applyNumberFormat="1" applyFont="1" applyFill="1" applyBorder="1" applyAlignment="1" applyProtection="1">
      <alignment horizontal="right" vertical="center"/>
      <protection/>
    </xf>
    <xf numFmtId="206" fontId="8" fillId="18" borderId="56" xfId="0" applyNumberFormat="1" applyFont="1" applyFill="1" applyBorder="1" applyAlignment="1" applyProtection="1">
      <alignment horizontal="right" vertical="center"/>
      <protection/>
    </xf>
    <xf numFmtId="206" fontId="8" fillId="18" borderId="36" xfId="0" applyNumberFormat="1" applyFont="1" applyFill="1" applyBorder="1" applyAlignment="1" applyProtection="1">
      <alignment horizontal="right" vertical="center"/>
      <protection/>
    </xf>
    <xf numFmtId="206" fontId="8" fillId="18" borderId="64" xfId="0" applyNumberFormat="1" applyFont="1" applyFill="1" applyBorder="1" applyAlignment="1" applyProtection="1">
      <alignment horizontal="right" vertical="center"/>
      <protection/>
    </xf>
    <xf numFmtId="206" fontId="8" fillId="18" borderId="41" xfId="0" applyNumberFormat="1" applyFont="1" applyFill="1" applyBorder="1" applyAlignment="1" applyProtection="1">
      <alignment horizontal="right" vertical="center"/>
      <protection/>
    </xf>
    <xf numFmtId="49" fontId="7" fillId="24" borderId="113" xfId="0" applyNumberFormat="1" applyFont="1" applyFill="1" applyBorder="1" applyAlignment="1" applyProtection="1">
      <alignment horizontal="centerContinuous" vertical="center"/>
      <protection/>
    </xf>
    <xf numFmtId="49" fontId="7" fillId="24" borderId="114" xfId="0" applyNumberFormat="1" applyFont="1" applyFill="1" applyBorder="1" applyAlignment="1" applyProtection="1">
      <alignment horizontal="centerContinuous" vertical="center"/>
      <protection/>
    </xf>
    <xf numFmtId="0" fontId="9" fillId="24" borderId="0" xfId="0" applyFont="1" applyFill="1" applyAlignment="1" applyProtection="1">
      <alignment vertical="center"/>
      <protection/>
    </xf>
    <xf numFmtId="0" fontId="11" fillId="24" borderId="0" xfId="0" applyFont="1" applyFill="1" applyAlignment="1" applyProtection="1">
      <alignment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7" fontId="8" fillId="18" borderId="23" xfId="0" applyNumberFormat="1" applyFont="1" applyFill="1" applyBorder="1" applyAlignment="1" applyProtection="1">
      <alignment horizontal="right" vertical="center"/>
      <protection/>
    </xf>
    <xf numFmtId="197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196" fontId="8" fillId="18" borderId="26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115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194" fontId="8" fillId="19" borderId="0" xfId="0" applyNumberFormat="1" applyFont="1" applyFill="1" applyAlignment="1" applyProtection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0" fontId="13" fillId="24" borderId="120" xfId="0" applyNumberFormat="1" applyFont="1" applyFill="1" applyBorder="1" applyAlignment="1" applyProtection="1">
      <alignment horizontal="center" vertical="top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6" fontId="8" fillId="18" borderId="123" xfId="0" applyNumberFormat="1" applyFont="1" applyFill="1" applyBorder="1" applyAlignment="1" applyProtection="1">
      <alignment horizontal="right" vertical="center"/>
      <protection/>
    </xf>
    <xf numFmtId="196" fontId="8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5" fontId="7" fillId="18" borderId="125" xfId="0" applyNumberFormat="1" applyFont="1" applyFill="1" applyBorder="1" applyAlignment="1" applyProtection="1">
      <alignment horizontal="righ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5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25" xfId="0" applyNumberFormat="1" applyFont="1" applyFill="1" applyBorder="1" applyAlignment="1" applyProtection="1">
      <alignment horizontal="right" vertical="center"/>
      <protection/>
    </xf>
    <xf numFmtId="195" fontId="8" fillId="18" borderId="125" xfId="0" applyNumberFormat="1" applyFont="1" applyFill="1" applyBorder="1" applyAlignment="1" applyProtection="1">
      <alignment horizontal="right" vertical="center"/>
      <protection/>
    </xf>
    <xf numFmtId="0" fontId="13" fillId="24" borderId="127" xfId="0" applyNumberFormat="1" applyFont="1" applyFill="1" applyBorder="1" applyAlignment="1" applyProtection="1">
      <alignment horizontal="center" vertical="top"/>
      <protection/>
    </xf>
    <xf numFmtId="194" fontId="8" fillId="18" borderId="128" xfId="0" applyNumberFormat="1" applyFont="1" applyFill="1" applyBorder="1" applyAlignment="1" applyProtection="1">
      <alignment horizontal="right" vertical="center"/>
      <protection/>
    </xf>
    <xf numFmtId="194" fontId="8" fillId="18" borderId="124" xfId="0" applyNumberFormat="1" applyFont="1" applyFill="1" applyBorder="1" applyAlignment="1" applyProtection="1">
      <alignment horizontal="right" vertical="center"/>
      <protection/>
    </xf>
    <xf numFmtId="194" fontId="8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25" xfId="0" applyNumberFormat="1" applyFont="1" applyFill="1" applyBorder="1" applyAlignment="1" applyProtection="1">
      <alignment horizontal="right" vertical="center"/>
      <protection/>
    </xf>
    <xf numFmtId="195" fontId="8" fillId="18" borderId="92" xfId="0" applyNumberFormat="1" applyFont="1" applyFill="1" applyBorder="1" applyAlignment="1" applyProtection="1">
      <alignment horizontal="right" vertical="center"/>
      <protection/>
    </xf>
    <xf numFmtId="195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5" fontId="7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195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5" fontId="8" fillId="18" borderId="60" xfId="0" applyNumberFormat="1" applyFont="1" applyFill="1" applyBorder="1" applyAlignment="1" applyProtection="1">
      <alignment horizontal="right" vertical="center"/>
      <protection/>
    </xf>
    <xf numFmtId="195" fontId="8" fillId="18" borderId="137" xfId="0" applyNumberFormat="1" applyFont="1" applyFill="1" applyBorder="1" applyAlignment="1" applyProtection="1">
      <alignment horizontal="right" vertical="center"/>
      <protection/>
    </xf>
    <xf numFmtId="195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4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115" xfId="0" applyNumberFormat="1" applyFont="1" applyFill="1" applyBorder="1" applyAlignment="1" applyProtection="1">
      <alignment horizontal="right" vertical="center"/>
      <protection/>
    </xf>
    <xf numFmtId="197" fontId="7" fillId="18" borderId="135" xfId="0" applyNumberFormat="1" applyFont="1" applyFill="1" applyBorder="1" applyAlignment="1" applyProtection="1">
      <alignment horizontal="right" vertical="center"/>
      <protection/>
    </xf>
    <xf numFmtId="197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5" xfId="0" applyNumberFormat="1" applyFont="1" applyFill="1" applyBorder="1" applyAlignment="1" applyProtection="1">
      <alignment horizontal="right"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4" fontId="7" fillId="18" borderId="107" xfId="0" applyNumberFormat="1" applyFont="1" applyFill="1" applyBorder="1" applyAlignment="1" applyProtection="1">
      <alignment horizontal="right" vertical="center"/>
      <protection/>
    </xf>
    <xf numFmtId="195" fontId="8" fillId="18" borderId="58" xfId="0" applyNumberFormat="1" applyFont="1" applyFill="1" applyBorder="1" applyAlignment="1" applyProtection="1">
      <alignment horizontal="right" vertical="center"/>
      <protection/>
    </xf>
    <xf numFmtId="199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8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41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49" fontId="8" fillId="24" borderId="70" xfId="0" applyNumberFormat="1" applyFont="1" applyFill="1" applyBorder="1" applyAlignment="1" applyProtection="1">
      <alignment horizontal="right" vertical="center"/>
      <protection/>
    </xf>
    <xf numFmtId="49" fontId="8" fillId="24" borderId="142" xfId="0" applyNumberFormat="1" applyFont="1" applyFill="1" applyBorder="1" applyAlignment="1" applyProtection="1">
      <alignment horizontal="left" vertical="center"/>
      <protection/>
    </xf>
    <xf numFmtId="194" fontId="8" fillId="18" borderId="143" xfId="0" applyNumberFormat="1" applyFont="1" applyFill="1" applyBorder="1" applyAlignment="1" applyProtection="1">
      <alignment horizontal="righ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194" fontId="8" fillId="18" borderId="138" xfId="0" applyNumberFormat="1" applyFont="1" applyFill="1" applyBorder="1" applyAlignment="1" applyProtection="1">
      <alignment horizontal="right" vertical="center"/>
      <protection/>
    </xf>
    <xf numFmtId="194" fontId="8" fillId="18" borderId="145" xfId="0" applyNumberFormat="1" applyFont="1" applyFill="1" applyBorder="1" applyAlignment="1" applyProtection="1">
      <alignment horizontal="right" vertical="center"/>
      <protection/>
    </xf>
    <xf numFmtId="175" fontId="8" fillId="18" borderId="25" xfId="0" applyNumberFormat="1" applyFont="1" applyFill="1" applyBorder="1" applyAlignment="1" applyProtection="1">
      <alignment horizontal="right" vertical="center"/>
      <protection/>
    </xf>
    <xf numFmtId="175" fontId="8" fillId="18" borderId="26" xfId="0" applyNumberFormat="1" applyFont="1" applyFill="1" applyBorder="1" applyAlignment="1" applyProtection="1">
      <alignment horizontal="right" vertical="center"/>
      <protection/>
    </xf>
    <xf numFmtId="175" fontId="8" fillId="18" borderId="126" xfId="0" applyNumberFormat="1" applyFont="1" applyFill="1" applyBorder="1" applyAlignment="1" applyProtection="1">
      <alignment horizontal="right" vertical="center"/>
      <protection/>
    </xf>
    <xf numFmtId="175" fontId="8" fillId="18" borderId="146" xfId="0" applyNumberFormat="1" applyFont="1" applyFill="1" applyBorder="1" applyAlignment="1" applyProtection="1">
      <alignment horizontal="right" vertical="center"/>
      <protection/>
    </xf>
    <xf numFmtId="175" fontId="8" fillId="18" borderId="135" xfId="0" applyNumberFormat="1" applyFont="1" applyFill="1" applyBorder="1" applyAlignment="1" applyProtection="1">
      <alignment horizontal="right" vertical="center"/>
      <protection/>
    </xf>
    <xf numFmtId="175" fontId="8" fillId="18" borderId="23" xfId="0" applyNumberFormat="1" applyFont="1" applyFill="1" applyBorder="1" applyAlignment="1" applyProtection="1">
      <alignment horizontal="right" vertical="center"/>
      <protection/>
    </xf>
    <xf numFmtId="175" fontId="8" fillId="18" borderId="24" xfId="0" applyNumberFormat="1" applyFont="1" applyFill="1" applyBorder="1" applyAlignment="1" applyProtection="1">
      <alignment horizontal="right" vertical="center"/>
      <protection/>
    </xf>
    <xf numFmtId="175" fontId="8" fillId="18" borderId="125" xfId="0" applyNumberFormat="1" applyFont="1" applyFill="1" applyBorder="1" applyAlignment="1" applyProtection="1">
      <alignment horizontal="right" vertical="center"/>
      <protection/>
    </xf>
    <xf numFmtId="175" fontId="8" fillId="18" borderId="88" xfId="0" applyNumberFormat="1" applyFont="1" applyFill="1" applyBorder="1" applyAlignment="1" applyProtection="1">
      <alignment horizontal="right" vertical="center"/>
      <protection/>
    </xf>
    <xf numFmtId="175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6" fontId="7" fillId="18" borderId="50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64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75" fontId="8" fillId="18" borderId="148" xfId="0" applyNumberFormat="1" applyFont="1" applyFill="1" applyBorder="1" applyAlignment="1" applyProtection="1">
      <alignment horizontal="right" vertical="center"/>
      <protection/>
    </xf>
    <xf numFmtId="175" fontId="8" fillId="18" borderId="122" xfId="0" applyNumberFormat="1" applyFont="1" applyFill="1" applyBorder="1" applyAlignment="1" applyProtection="1">
      <alignment horizontal="right" vertical="center"/>
      <protection/>
    </xf>
    <xf numFmtId="175" fontId="8" fillId="18" borderId="64" xfId="0" applyNumberFormat="1" applyFont="1" applyFill="1" applyBorder="1" applyAlignment="1" applyProtection="1">
      <alignment horizontal="right" vertical="center"/>
      <protection/>
    </xf>
    <xf numFmtId="175" fontId="8" fillId="18" borderId="90" xfId="0" applyNumberFormat="1" applyFont="1" applyFill="1" applyBorder="1" applyAlignment="1" applyProtection="1">
      <alignment horizontal="right" vertical="center"/>
      <protection/>
    </xf>
    <xf numFmtId="175" fontId="8" fillId="18" borderId="63" xfId="0" applyNumberFormat="1" applyFont="1" applyFill="1" applyBorder="1" applyAlignment="1" applyProtection="1">
      <alignment horizontal="right" vertical="center"/>
      <protection/>
    </xf>
    <xf numFmtId="175" fontId="8" fillId="18" borderId="60" xfId="0" applyNumberFormat="1" applyFont="1" applyFill="1" applyBorder="1" applyAlignment="1" applyProtection="1">
      <alignment horizontal="right" vertical="center"/>
      <protection/>
    </xf>
    <xf numFmtId="175" fontId="8" fillId="18" borderId="119" xfId="0" applyNumberFormat="1" applyFont="1" applyFill="1" applyBorder="1" applyAlignment="1" applyProtection="1">
      <alignment horizontal="right" vertical="center"/>
      <protection/>
    </xf>
    <xf numFmtId="175" fontId="8" fillId="18" borderId="102" xfId="0" applyNumberFormat="1" applyFont="1" applyFill="1" applyBorder="1" applyAlignment="1" applyProtection="1">
      <alignment horizontal="right" vertical="center"/>
      <protection/>
    </xf>
    <xf numFmtId="175" fontId="8" fillId="18" borderId="137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87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15" xfId="0" applyNumberFormat="1" applyFont="1" applyFill="1" applyBorder="1" applyAlignment="1" applyProtection="1">
      <alignment vertical="center"/>
      <protection locked="0"/>
    </xf>
    <xf numFmtId="49" fontId="8" fillId="24" borderId="16" xfId="0" applyNumberFormat="1" applyFont="1" applyFill="1" applyBorder="1" applyAlignment="1" applyProtection="1">
      <alignment horizontal="left" vertical="center"/>
      <protection locked="0"/>
    </xf>
    <xf numFmtId="49" fontId="8" fillId="24" borderId="33" xfId="0" applyNumberFormat="1" applyFont="1" applyFill="1" applyBorder="1" applyAlignment="1" applyProtection="1">
      <alignment horizontal="left" vertical="center"/>
      <protection locked="0"/>
    </xf>
    <xf numFmtId="49" fontId="8" fillId="24" borderId="33" xfId="0" applyNumberFormat="1" applyFont="1" applyFill="1" applyBorder="1" applyAlignment="1" applyProtection="1">
      <alignment horizontal="right" vertical="center"/>
      <protection locked="0"/>
    </xf>
    <xf numFmtId="49" fontId="8" fillId="24" borderId="34" xfId="0" applyNumberFormat="1" applyFont="1" applyFill="1" applyBorder="1" applyAlignment="1" applyProtection="1">
      <alignment horizontal="left" vertical="center"/>
      <protection locked="0"/>
    </xf>
    <xf numFmtId="175" fontId="8" fillId="18" borderId="98" xfId="0" applyNumberFormat="1" applyFont="1" applyFill="1" applyBorder="1" applyAlignment="1" applyProtection="1">
      <alignment horizontal="right" vertical="center"/>
      <protection locked="0"/>
    </xf>
    <xf numFmtId="175" fontId="8" fillId="18" borderId="35" xfId="0" applyNumberFormat="1" applyFont="1" applyFill="1" applyBorder="1" applyAlignment="1" applyProtection="1">
      <alignment horizontal="right" vertical="center"/>
      <protection locked="0"/>
    </xf>
    <xf numFmtId="175" fontId="8" fillId="18" borderId="36" xfId="0" applyNumberFormat="1" applyFont="1" applyFill="1" applyBorder="1" applyAlignment="1" applyProtection="1">
      <alignment horizontal="right" vertical="center"/>
      <protection locked="0"/>
    </xf>
    <xf numFmtId="49" fontId="8" fillId="24" borderId="83" xfId="0" applyNumberFormat="1" applyFont="1" applyFill="1" applyBorder="1" applyAlignment="1" applyProtection="1">
      <alignment vertical="center"/>
      <protection locked="0"/>
    </xf>
    <xf numFmtId="49" fontId="8" fillId="24" borderId="61" xfId="0" applyNumberFormat="1" applyFont="1" applyFill="1" applyBorder="1" applyAlignment="1" applyProtection="1">
      <alignment horizontal="left" vertical="center"/>
      <protection locked="0"/>
    </xf>
    <xf numFmtId="49" fontId="8" fillId="24" borderId="61" xfId="0" applyNumberFormat="1" applyFont="1" applyFill="1" applyBorder="1" applyAlignment="1" applyProtection="1">
      <alignment horizontal="right" vertical="center"/>
      <protection locked="0"/>
    </xf>
    <xf numFmtId="49" fontId="8" fillId="24" borderId="62" xfId="0" applyNumberFormat="1" applyFont="1" applyFill="1" applyBorder="1" applyAlignment="1" applyProtection="1">
      <alignment horizontal="left" vertical="center"/>
      <protection locked="0"/>
    </xf>
    <xf numFmtId="175" fontId="8" fillId="18" borderId="90" xfId="0" applyNumberFormat="1" applyFont="1" applyFill="1" applyBorder="1" applyAlignment="1" applyProtection="1">
      <alignment horizontal="right" vertical="center"/>
      <protection locked="0"/>
    </xf>
    <xf numFmtId="175" fontId="8" fillId="18" borderId="63" xfId="0" applyNumberFormat="1" applyFont="1" applyFill="1" applyBorder="1" applyAlignment="1" applyProtection="1">
      <alignment horizontal="right" vertical="center"/>
      <protection locked="0"/>
    </xf>
    <xf numFmtId="175" fontId="8" fillId="18" borderId="64" xfId="0" applyNumberFormat="1" applyFont="1" applyFill="1" applyBorder="1" applyAlignment="1" applyProtection="1">
      <alignment horizontal="righ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8" fillId="24" borderId="21" xfId="0" applyNumberFormat="1" applyFont="1" applyFill="1" applyBorder="1" applyAlignment="1" applyProtection="1">
      <alignment horizontal="righ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175" fontId="8" fillId="18" borderId="88" xfId="0" applyNumberFormat="1" applyFont="1" applyFill="1" applyBorder="1" applyAlignment="1" applyProtection="1">
      <alignment horizontal="right" vertical="center"/>
      <protection locked="0"/>
    </xf>
    <xf numFmtId="175" fontId="8" fillId="18" borderId="23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149" xfId="0" applyNumberFormat="1" applyFont="1" applyFill="1" applyBorder="1" applyAlignment="1" applyProtection="1">
      <alignment vertical="center"/>
      <protection locked="0"/>
    </xf>
    <xf numFmtId="49" fontId="8" fillId="24" borderId="70" xfId="0" applyNumberFormat="1" applyFont="1" applyFill="1" applyBorder="1" applyAlignment="1" applyProtection="1">
      <alignment horizontal="left" vertical="center"/>
      <protection locked="0"/>
    </xf>
    <xf numFmtId="49" fontId="8" fillId="24" borderId="70" xfId="0" applyNumberFormat="1" applyFont="1" applyFill="1" applyBorder="1" applyAlignment="1" applyProtection="1">
      <alignment horizontal="right" vertical="center"/>
      <protection locked="0"/>
    </xf>
    <xf numFmtId="49" fontId="8" fillId="24" borderId="142" xfId="0" applyNumberFormat="1" applyFont="1" applyFill="1" applyBorder="1" applyAlignment="1" applyProtection="1">
      <alignment horizontal="left" vertical="center"/>
      <protection locked="0"/>
    </xf>
    <xf numFmtId="175" fontId="8" fillId="18" borderId="144" xfId="0" applyNumberFormat="1" applyFont="1" applyFill="1" applyBorder="1" applyAlignment="1" applyProtection="1">
      <alignment horizontal="right" vertical="center"/>
      <protection locked="0"/>
    </xf>
    <xf numFmtId="175" fontId="8" fillId="18" borderId="143" xfId="0" applyNumberFormat="1" applyFont="1" applyFill="1" applyBorder="1" applyAlignment="1" applyProtection="1">
      <alignment horizontal="right" vertical="center"/>
      <protection locked="0"/>
    </xf>
    <xf numFmtId="175" fontId="8" fillId="18" borderId="145" xfId="0" applyNumberFormat="1" applyFont="1" applyFill="1" applyBorder="1" applyAlignment="1" applyProtection="1">
      <alignment horizontal="right" vertical="center"/>
      <protection locked="0"/>
    </xf>
    <xf numFmtId="49" fontId="7" fillId="24" borderId="150" xfId="0" applyNumberFormat="1" applyFont="1" applyFill="1" applyBorder="1" applyAlignment="1" applyProtection="1">
      <alignment horizontal="centerContinuous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49" fontId="7" fillId="24" borderId="151" xfId="0" applyNumberFormat="1" applyFont="1" applyFill="1" applyBorder="1" applyAlignment="1" applyProtection="1">
      <alignment horizontal="centerContinuous" vertical="center"/>
      <protection/>
    </xf>
    <xf numFmtId="49" fontId="7" fillId="24" borderId="152" xfId="0" applyNumberFormat="1" applyFont="1" applyFill="1" applyBorder="1" applyAlignment="1" applyProtection="1">
      <alignment horizontal="centerContinuous" vertical="center"/>
      <protection/>
    </xf>
    <xf numFmtId="49" fontId="7" fillId="24" borderId="69" xfId="0" applyNumberFormat="1" applyFont="1" applyFill="1" applyBorder="1" applyAlignment="1" applyProtection="1">
      <alignment vertical="center"/>
      <protection/>
    </xf>
    <xf numFmtId="49" fontId="7" fillId="24" borderId="67" xfId="0" applyNumberFormat="1" applyFont="1" applyFill="1" applyBorder="1" applyAlignment="1" applyProtection="1">
      <alignment horizontal="left" vertical="center"/>
      <protection/>
    </xf>
    <xf numFmtId="49" fontId="7" fillId="24" borderId="67" xfId="0" applyNumberFormat="1" applyFont="1" applyFill="1" applyBorder="1" applyAlignment="1" applyProtection="1">
      <alignment horizontal="right" vertical="center"/>
      <protection/>
    </xf>
    <xf numFmtId="49" fontId="7" fillId="24" borderId="153" xfId="0" applyNumberFormat="1" applyFont="1" applyFill="1" applyBorder="1" applyAlignment="1" applyProtection="1">
      <alignment horizontal="left" vertical="center"/>
      <protection/>
    </xf>
    <xf numFmtId="175" fontId="7" fillId="18" borderId="154" xfId="0" applyNumberFormat="1" applyFont="1" applyFill="1" applyBorder="1" applyAlignment="1" applyProtection="1">
      <alignment horizontal="right" vertical="center"/>
      <protection/>
    </xf>
    <xf numFmtId="175" fontId="7" fillId="18" borderId="155" xfId="0" applyNumberFormat="1" applyFont="1" applyFill="1" applyBorder="1" applyAlignment="1" applyProtection="1">
      <alignment horizontal="right" vertical="center"/>
      <protection/>
    </xf>
    <xf numFmtId="175" fontId="7" fillId="18" borderId="113" xfId="0" applyNumberFormat="1" applyFont="1" applyFill="1" applyBorder="1" applyAlignment="1" applyProtection="1">
      <alignment horizontal="right" vertical="center"/>
      <protection/>
    </xf>
    <xf numFmtId="175" fontId="7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205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Border="1" applyAlignment="1" applyProtection="1">
      <alignment horizontal="left" vertical="center"/>
      <protection hidden="1"/>
    </xf>
    <xf numFmtId="175" fontId="8" fillId="19" borderId="0" xfId="0" applyNumberFormat="1" applyFont="1" applyFill="1" applyAlignment="1" applyProtection="1">
      <alignment vertical="center"/>
      <protection hidden="1"/>
    </xf>
    <xf numFmtId="199" fontId="8" fillId="19" borderId="0" xfId="0" applyNumberFormat="1" applyFont="1" applyFill="1" applyAlignment="1" applyProtection="1">
      <alignment vertical="center"/>
      <protection/>
    </xf>
    <xf numFmtId="194" fontId="7" fillId="18" borderId="158" xfId="0" applyNumberFormat="1" applyFont="1" applyFill="1" applyBorder="1" applyAlignment="1" applyProtection="1">
      <alignment horizontal="right" vertical="center"/>
      <protection/>
    </xf>
    <xf numFmtId="194" fontId="7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56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61" xfId="0" applyNumberFormat="1" applyFont="1" applyFill="1" applyBorder="1" applyAlignment="1" applyProtection="1">
      <alignment horizontal="right" vertical="center"/>
      <protection/>
    </xf>
    <xf numFmtId="194" fontId="7" fillId="18" borderId="162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63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/>
    </xf>
    <xf numFmtId="194" fontId="7" fillId="18" borderId="58" xfId="0" applyNumberFormat="1" applyFont="1" applyFill="1" applyBorder="1" applyAlignment="1" applyProtection="1">
      <alignment horizontal="right" vertical="center"/>
      <protection/>
    </xf>
    <xf numFmtId="0" fontId="13" fillId="24" borderId="95" xfId="0" applyNumberFormat="1" applyFont="1" applyFill="1" applyBorder="1" applyAlignment="1" applyProtection="1">
      <alignment horizontal="center" vertical="top"/>
      <protection locked="0"/>
    </xf>
    <xf numFmtId="175" fontId="8" fillId="18" borderId="58" xfId="0" applyNumberFormat="1" applyFont="1" applyFill="1" applyBorder="1" applyAlignment="1" applyProtection="1">
      <alignment horizontal="right" vertical="center"/>
      <protection locked="0"/>
    </xf>
    <xf numFmtId="175" fontId="8" fillId="18" borderId="60" xfId="0" applyNumberFormat="1" applyFont="1" applyFill="1" applyBorder="1" applyAlignment="1" applyProtection="1">
      <alignment horizontal="right" vertical="center"/>
      <protection locked="0"/>
    </xf>
    <xf numFmtId="175" fontId="8" fillId="18" borderId="115" xfId="0" applyNumberFormat="1" applyFont="1" applyFill="1" applyBorder="1" applyAlignment="1" applyProtection="1">
      <alignment horizontal="right" vertical="center"/>
      <protection locked="0"/>
    </xf>
    <xf numFmtId="175" fontId="8" fillId="18" borderId="13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" fillId="17" borderId="0" xfId="0" applyFont="1" applyFill="1" applyBorder="1" applyAlignment="1" applyProtection="1">
      <alignment horizontal="right" vertical="center" wrapText="1"/>
      <protection hidden="1"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49" fontId="7" fillId="25" borderId="0" xfId="0" applyNumberFormat="1" applyFont="1" applyFill="1" applyBorder="1" applyAlignment="1" applyProtection="1">
      <alignment horizontal="center" vertical="center" wrapText="1"/>
      <protection/>
    </xf>
    <xf numFmtId="0" fontId="7" fillId="25" borderId="0" xfId="0" applyNumberFormat="1" applyFont="1" applyFill="1" applyBorder="1" applyAlignment="1" applyProtection="1">
      <alignment horizontal="center"/>
      <protection/>
    </xf>
    <xf numFmtId="49" fontId="7" fillId="25" borderId="0" xfId="0" applyNumberFormat="1" applyFont="1" applyFill="1" applyBorder="1" applyAlignment="1" applyProtection="1">
      <alignment horizontal="centerContinuous" vertical="center"/>
      <protection/>
    </xf>
    <xf numFmtId="49" fontId="7" fillId="25" borderId="0" xfId="0" applyNumberFormat="1" applyFont="1" applyFill="1" applyBorder="1" applyAlignment="1" applyProtection="1">
      <alignment vertical="center"/>
      <protection/>
    </xf>
    <xf numFmtId="49" fontId="7" fillId="25" borderId="0" xfId="0" applyNumberFormat="1" applyFont="1" applyFill="1" applyBorder="1" applyAlignment="1" applyProtection="1">
      <alignment horizontal="left" vertical="center"/>
      <protection/>
    </xf>
    <xf numFmtId="49" fontId="7" fillId="25" borderId="0" xfId="0" applyNumberFormat="1" applyFont="1" applyFill="1" applyBorder="1" applyAlignment="1" applyProtection="1">
      <alignment horizontal="right" vertical="center"/>
      <protection/>
    </xf>
    <xf numFmtId="194" fontId="7" fillId="25" borderId="0" xfId="0" applyNumberFormat="1" applyFont="1" applyFill="1" applyBorder="1" applyAlignment="1" applyProtection="1">
      <alignment horizontal="right" vertical="center"/>
      <protection/>
    </xf>
    <xf numFmtId="49" fontId="8" fillId="25" borderId="0" xfId="0" applyNumberFormat="1" applyFont="1" applyFill="1" applyBorder="1" applyAlignment="1" applyProtection="1">
      <alignment vertical="center"/>
      <protection/>
    </xf>
    <xf numFmtId="49" fontId="10" fillId="25" borderId="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25" borderId="0" xfId="0" applyNumberFormat="1" applyFont="1" applyFill="1" applyBorder="1" applyAlignment="1" applyProtection="1">
      <alignment horizontal="left" vertical="center"/>
      <protection/>
    </xf>
    <xf numFmtId="49" fontId="8" fillId="25" borderId="0" xfId="0" applyNumberFormat="1" applyFont="1" applyFill="1" applyBorder="1" applyAlignment="1" applyProtection="1">
      <alignment horizontal="right" vertical="center"/>
      <protection/>
    </xf>
    <xf numFmtId="194" fontId="8" fillId="25" borderId="0" xfId="0" applyNumberFormat="1" applyFont="1" applyFill="1" applyBorder="1" applyAlignment="1" applyProtection="1">
      <alignment horizontal="right" vertical="center"/>
      <protection/>
    </xf>
    <xf numFmtId="195" fontId="8" fillId="25" borderId="0" xfId="0" applyNumberFormat="1" applyFont="1" applyFill="1" applyBorder="1" applyAlignment="1" applyProtection="1">
      <alignment horizontal="right" vertical="center"/>
      <protection/>
    </xf>
    <xf numFmtId="0" fontId="0" fillId="25" borderId="0" xfId="0" applyFill="1" applyBorder="1" applyAlignment="1" applyProtection="1">
      <alignment horizontal="center" vertical="center" textRotation="90" shrinkToFit="1"/>
      <protection/>
    </xf>
    <xf numFmtId="199" fontId="8" fillId="25" borderId="0" xfId="0" applyNumberFormat="1" applyFont="1" applyFill="1" applyBorder="1" applyAlignment="1" applyProtection="1">
      <alignment horizontal="right" vertical="center"/>
      <protection/>
    </xf>
    <xf numFmtId="49" fontId="7" fillId="25" borderId="0" xfId="0" applyNumberFormat="1" applyFont="1" applyFill="1" applyBorder="1" applyAlignment="1" applyProtection="1">
      <alignment horizontal="centerContinuous" vertical="center"/>
      <protection/>
    </xf>
    <xf numFmtId="196" fontId="8" fillId="25" borderId="0" xfId="0" applyNumberFormat="1" applyFont="1" applyFill="1" applyBorder="1" applyAlignment="1" applyProtection="1">
      <alignment horizontal="right" vertical="center"/>
      <protection/>
    </xf>
    <xf numFmtId="196" fontId="8" fillId="25" borderId="0" xfId="0" applyNumberFormat="1" applyFont="1" applyFill="1" applyBorder="1" applyAlignment="1" applyProtection="1">
      <alignment horizontal="right" vertical="center"/>
      <protection locked="0"/>
    </xf>
    <xf numFmtId="194" fontId="7" fillId="25" borderId="0" xfId="0" applyNumberFormat="1" applyFont="1" applyFill="1" applyBorder="1" applyAlignment="1" applyProtection="1">
      <alignment horizontal="right" vertical="center"/>
      <protection/>
    </xf>
    <xf numFmtId="9" fontId="8" fillId="25" borderId="0" xfId="0" applyNumberFormat="1" applyFont="1" applyFill="1" applyBorder="1" applyAlignment="1" applyProtection="1">
      <alignment horizontal="center"/>
      <protection/>
    </xf>
    <xf numFmtId="9" fontId="8" fillId="25" borderId="0" xfId="0" applyNumberFormat="1" applyFont="1" applyFill="1" applyBorder="1" applyAlignment="1" applyProtection="1">
      <alignment horizontal="center" vertical="top"/>
      <protection/>
    </xf>
    <xf numFmtId="9" fontId="8" fillId="25" borderId="0" xfId="0" applyNumberFormat="1" applyFont="1" applyFill="1" applyBorder="1" applyAlignment="1" applyProtection="1">
      <alignment horizontal="centerContinuous" vertical="center"/>
      <protection/>
    </xf>
    <xf numFmtId="9" fontId="8" fillId="25" borderId="0" xfId="0" applyNumberFormat="1" applyFont="1" applyFill="1" applyBorder="1" applyAlignment="1" applyProtection="1">
      <alignment horizontal="right" vertical="center"/>
      <protection/>
    </xf>
    <xf numFmtId="1" fontId="8" fillId="25" borderId="0" xfId="0" applyNumberFormat="1" applyFont="1" applyFill="1" applyBorder="1" applyAlignment="1" applyProtection="1">
      <alignment horizontal="right" vertical="center"/>
      <protection/>
    </xf>
    <xf numFmtId="1" fontId="8" fillId="25" borderId="0" xfId="0" applyNumberFormat="1" applyFont="1" applyFill="1" applyBorder="1" applyAlignment="1" applyProtection="1">
      <alignment horizontal="center"/>
      <protection/>
    </xf>
    <xf numFmtId="1" fontId="8" fillId="25" borderId="0" xfId="0" applyNumberFormat="1" applyFont="1" applyFill="1" applyBorder="1" applyAlignment="1" applyProtection="1">
      <alignment horizontal="center" vertical="top"/>
      <protection/>
    </xf>
    <xf numFmtId="1" fontId="8" fillId="25" borderId="0" xfId="0" applyNumberFormat="1" applyFont="1" applyFill="1" applyBorder="1" applyAlignment="1" applyProtection="1">
      <alignment horizontal="centerContinuous" vertical="center"/>
      <protection/>
    </xf>
    <xf numFmtId="0" fontId="8" fillId="25" borderId="0" xfId="0" applyNumberFormat="1" applyFont="1" applyFill="1" applyBorder="1" applyAlignment="1" applyProtection="1">
      <alignment horizontal="center"/>
      <protection/>
    </xf>
    <xf numFmtId="0" fontId="8" fillId="25" borderId="0" xfId="0" applyNumberFormat="1" applyFont="1" applyFill="1" applyBorder="1" applyAlignment="1" applyProtection="1">
      <alignment horizontal="center" vertical="top"/>
      <protection/>
    </xf>
    <xf numFmtId="49" fontId="8" fillId="25" borderId="0" xfId="0" applyNumberFormat="1" applyFont="1" applyFill="1" applyBorder="1" applyAlignment="1" applyProtection="1">
      <alignment horizontal="centerContinuous" vertical="center"/>
      <protection/>
    </xf>
    <xf numFmtId="194" fontId="8" fillId="25" borderId="0" xfId="0" applyNumberFormat="1" applyFont="1" applyFill="1" applyBorder="1" applyAlignment="1" applyProtection="1">
      <alignment horizontal="right" vertical="center"/>
      <protection/>
    </xf>
    <xf numFmtId="49" fontId="8" fillId="25" borderId="0" xfId="0" applyNumberFormat="1" applyFont="1" applyFill="1" applyBorder="1" applyAlignment="1" applyProtection="1">
      <alignment horizontal="center" vertical="center" textRotation="90" shrinkToFit="1"/>
      <protection/>
    </xf>
    <xf numFmtId="194" fontId="8" fillId="25" borderId="0" xfId="0" applyNumberFormat="1" applyFont="1" applyFill="1" applyBorder="1" applyAlignment="1" applyProtection="1">
      <alignment horizontal="right" vertical="center" wrapText="1"/>
      <protection/>
    </xf>
    <xf numFmtId="194" fontId="8" fillId="18" borderId="167" xfId="0" applyNumberFormat="1" applyFont="1" applyFill="1" applyBorder="1" applyAlignment="1" applyProtection="1">
      <alignment horizontal="right" vertical="center"/>
      <protection/>
    </xf>
    <xf numFmtId="194" fontId="7" fillId="26" borderId="0" xfId="0" applyNumberFormat="1" applyFont="1" applyFill="1" applyBorder="1" applyAlignment="1">
      <alignment horizontal="right" vertical="center"/>
    </xf>
    <xf numFmtId="194" fontId="8" fillId="26" borderId="0" xfId="0" applyNumberFormat="1" applyFont="1" applyFill="1" applyBorder="1" applyAlignment="1">
      <alignment horizontal="right" vertical="center"/>
    </xf>
    <xf numFmtId="49" fontId="7" fillId="26" borderId="0" xfId="0" applyNumberFormat="1" applyFont="1" applyFill="1" applyBorder="1" applyAlignment="1">
      <alignment horizontal="centerContinuous" vertical="center"/>
    </xf>
    <xf numFmtId="206" fontId="7" fillId="26" borderId="0" xfId="0" applyNumberFormat="1" applyFont="1" applyFill="1" applyBorder="1" applyAlignment="1">
      <alignment horizontal="right" vertical="center"/>
    </xf>
    <xf numFmtId="206" fontId="8" fillId="26" borderId="0" xfId="0" applyNumberFormat="1" applyFont="1" applyFill="1" applyBorder="1" applyAlignment="1">
      <alignment horizontal="right" vertical="center"/>
    </xf>
    <xf numFmtId="196" fontId="8" fillId="26" borderId="0" xfId="0" applyNumberFormat="1" applyFont="1" applyFill="1" applyBorder="1" applyAlignment="1">
      <alignment horizontal="right" vertical="center"/>
    </xf>
    <xf numFmtId="211" fontId="8" fillId="19" borderId="0" xfId="0" applyNumberFormat="1" applyFont="1" applyFill="1" applyAlignment="1" applyProtection="1">
      <alignment vertical="center"/>
      <protection/>
    </xf>
    <xf numFmtId="49" fontId="7" fillId="24" borderId="168" xfId="0" applyNumberFormat="1" applyFont="1" applyFill="1" applyBorder="1" applyAlignment="1" applyProtection="1">
      <alignment horizontal="centerContinuous" vertical="center"/>
      <protection/>
    </xf>
    <xf numFmtId="49" fontId="7" fillId="24" borderId="169" xfId="0" applyNumberFormat="1" applyFont="1" applyFill="1" applyBorder="1" applyAlignment="1" applyProtection="1">
      <alignment horizontal="centerContinuous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170" xfId="0" applyNumberFormat="1" applyFont="1" applyFill="1" applyBorder="1" applyAlignment="1" applyProtection="1">
      <alignment horizontal="right" vertical="center"/>
      <protection/>
    </xf>
    <xf numFmtId="194" fontId="8" fillId="18" borderId="141" xfId="0" applyNumberFormat="1" applyFont="1" applyFill="1" applyBorder="1" applyAlignment="1" applyProtection="1">
      <alignment horizontal="right" vertical="center"/>
      <protection/>
    </xf>
    <xf numFmtId="49" fontId="7" fillId="24" borderId="154" xfId="0" applyNumberFormat="1" applyFont="1" applyFill="1" applyBorder="1" applyAlignment="1" applyProtection="1">
      <alignment horizontal="centerContinuous" vertical="center"/>
      <protection/>
    </xf>
    <xf numFmtId="49" fontId="7" fillId="24" borderId="155" xfId="0" applyNumberFormat="1" applyFont="1" applyFill="1" applyBorder="1" applyAlignment="1" applyProtection="1">
      <alignment horizontal="centerContinuous" vertical="center"/>
      <protection/>
    </xf>
    <xf numFmtId="196" fontId="7" fillId="18" borderId="49" xfId="0" applyNumberFormat="1" applyFont="1" applyFill="1" applyBorder="1" applyAlignment="1" applyProtection="1">
      <alignment horizontal="right" vertical="center"/>
      <protection/>
    </xf>
    <xf numFmtId="196" fontId="7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108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112" xfId="0" applyNumberFormat="1" applyFont="1" applyFill="1" applyBorder="1" applyAlignment="1" applyProtection="1">
      <alignment horizontal="right" vertical="center"/>
      <protection/>
    </xf>
    <xf numFmtId="2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Alignment="1" applyProtection="1">
      <alignment horizontal="left" vertical="center"/>
      <protection hidden="1"/>
    </xf>
    <xf numFmtId="49" fontId="8" fillId="25" borderId="0" xfId="0" applyNumberFormat="1" applyFont="1" applyFill="1" applyBorder="1" applyAlignment="1" applyProtection="1">
      <alignment horizont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2" fontId="7" fillId="25" borderId="0" xfId="0" applyNumberFormat="1" applyFont="1" applyFill="1" applyBorder="1" applyAlignment="1" applyProtection="1">
      <alignment horizontal="right" vertical="center"/>
      <protection/>
    </xf>
    <xf numFmtId="2" fontId="8" fillId="25" borderId="0" xfId="0" applyNumberFormat="1" applyFont="1" applyFill="1" applyBorder="1" applyAlignment="1" applyProtection="1">
      <alignment horizontal="right" vertical="center"/>
      <protection/>
    </xf>
    <xf numFmtId="2" fontId="7" fillId="25" borderId="0" xfId="0" applyNumberFormat="1" applyFont="1" applyFill="1" applyBorder="1" applyAlignment="1" applyProtection="1">
      <alignment horizontal="centerContinuous" vertical="center"/>
      <protection/>
    </xf>
    <xf numFmtId="49" fontId="7" fillId="24" borderId="57" xfId="0" applyNumberFormat="1" applyFont="1" applyFill="1" applyBorder="1" applyAlignment="1" applyProtection="1">
      <alignment vertical="center"/>
      <protection/>
    </xf>
    <xf numFmtId="194" fontId="8" fillId="18" borderId="171" xfId="0" applyNumberFormat="1" applyFont="1" applyFill="1" applyBorder="1" applyAlignment="1" applyProtection="1">
      <alignment horizontal="right" vertical="center"/>
      <protection/>
    </xf>
    <xf numFmtId="49" fontId="8" fillId="24" borderId="138" xfId="0" applyNumberFormat="1" applyFont="1" applyFill="1" applyBorder="1" applyAlignment="1" applyProtection="1">
      <alignment horizontal="left" vertical="center"/>
      <protection/>
    </xf>
    <xf numFmtId="49" fontId="8" fillId="24" borderId="115" xfId="0" applyNumberFormat="1" applyFont="1" applyFill="1" applyBorder="1" applyAlignment="1" applyProtection="1">
      <alignment horizontal="lef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75" fontId="8" fillId="18" borderId="171" xfId="0" applyNumberFormat="1" applyFont="1" applyFill="1" applyBorder="1" applyAlignment="1" applyProtection="1">
      <alignment horizontal="right" vertical="center"/>
      <protection/>
    </xf>
    <xf numFmtId="175" fontId="8" fillId="18" borderId="145" xfId="0" applyNumberFormat="1" applyFont="1" applyFill="1" applyBorder="1" applyAlignment="1" applyProtection="1">
      <alignment horizontal="right" vertical="center"/>
      <protection/>
    </xf>
    <xf numFmtId="175" fontId="8" fillId="18" borderId="144" xfId="0" applyNumberFormat="1" applyFont="1" applyFill="1" applyBorder="1" applyAlignment="1" applyProtection="1">
      <alignment horizontal="right" vertical="center"/>
      <protection/>
    </xf>
    <xf numFmtId="175" fontId="8" fillId="18" borderId="143" xfId="0" applyNumberFormat="1" applyFont="1" applyFill="1" applyBorder="1" applyAlignment="1" applyProtection="1">
      <alignment horizontal="right" vertical="center"/>
      <protection/>
    </xf>
    <xf numFmtId="175" fontId="8" fillId="18" borderId="138" xfId="0" applyNumberFormat="1" applyFont="1" applyFill="1" applyBorder="1" applyAlignment="1" applyProtection="1">
      <alignment horizontal="right" vertical="center"/>
      <protection/>
    </xf>
    <xf numFmtId="175" fontId="7" fillId="18" borderId="36" xfId="0" applyNumberFormat="1" applyFont="1" applyFill="1" applyBorder="1" applyAlignment="1" applyProtection="1">
      <alignment horizontal="right" vertical="center"/>
      <protection/>
    </xf>
    <xf numFmtId="175" fontId="7" fillId="18" borderId="98" xfId="0" applyNumberFormat="1" applyFont="1" applyFill="1" applyBorder="1" applyAlignment="1" applyProtection="1">
      <alignment horizontal="right" vertical="center"/>
      <protection/>
    </xf>
    <xf numFmtId="175" fontId="7" fillId="18" borderId="35" xfId="0" applyNumberFormat="1" applyFont="1" applyFill="1" applyBorder="1" applyAlignment="1" applyProtection="1">
      <alignment horizontal="right" vertical="center"/>
      <protection/>
    </xf>
    <xf numFmtId="175" fontId="7" fillId="18" borderId="58" xfId="0" applyNumberFormat="1" applyFont="1" applyFill="1" applyBorder="1" applyAlignment="1" applyProtection="1">
      <alignment horizontal="right" vertical="center"/>
      <protection/>
    </xf>
    <xf numFmtId="0" fontId="0" fillId="19" borderId="0" xfId="0" applyFill="1" applyAlignment="1">
      <alignment/>
    </xf>
    <xf numFmtId="0" fontId="8" fillId="25" borderId="0" xfId="0" applyNumberFormat="1" applyFont="1" applyFill="1" applyBorder="1" applyAlignment="1" applyProtection="1">
      <alignment vertical="top"/>
      <protection/>
    </xf>
    <xf numFmtId="0" fontId="8" fillId="25" borderId="0" xfId="0" applyNumberFormat="1" applyFont="1" applyFill="1" applyBorder="1" applyAlignment="1" applyProtection="1">
      <alignment vertical="center"/>
      <protection/>
    </xf>
    <xf numFmtId="0" fontId="13" fillId="24" borderId="172" xfId="0" applyNumberFormat="1" applyFont="1" applyFill="1" applyBorder="1" applyAlignment="1" applyProtection="1">
      <alignment horizontal="center" vertical="top"/>
      <protection/>
    </xf>
    <xf numFmtId="194" fontId="7" fillId="18" borderId="173" xfId="0" applyNumberFormat="1" applyFont="1" applyFill="1" applyBorder="1" applyAlignment="1" applyProtection="1">
      <alignment horizontal="right" vertical="center"/>
      <protection/>
    </xf>
    <xf numFmtId="194" fontId="8" fillId="18" borderId="174" xfId="0" applyNumberFormat="1" applyFont="1" applyFill="1" applyBorder="1" applyAlignment="1" applyProtection="1">
      <alignment horizontal="right" vertical="center"/>
      <protection/>
    </xf>
    <xf numFmtId="194" fontId="8" fillId="18" borderId="175" xfId="0" applyNumberFormat="1" applyFont="1" applyFill="1" applyBorder="1" applyAlignment="1" applyProtection="1">
      <alignment horizontal="right" vertical="center"/>
      <protection/>
    </xf>
    <xf numFmtId="194" fontId="8" fillId="18" borderId="176" xfId="0" applyNumberFormat="1" applyFont="1" applyFill="1" applyBorder="1" applyAlignment="1" applyProtection="1">
      <alignment horizontal="right" vertical="center"/>
      <protection/>
    </xf>
    <xf numFmtId="194" fontId="8" fillId="18" borderId="177" xfId="0" applyNumberFormat="1" applyFont="1" applyFill="1" applyBorder="1" applyAlignment="1" applyProtection="1">
      <alignment horizontal="right" vertical="center"/>
      <protection/>
    </xf>
    <xf numFmtId="194" fontId="8" fillId="18" borderId="178" xfId="0" applyNumberFormat="1" applyFont="1" applyFill="1" applyBorder="1" applyAlignment="1" applyProtection="1">
      <alignment horizontal="right" vertical="center"/>
      <protection/>
    </xf>
    <xf numFmtId="175" fontId="8" fillId="18" borderId="174" xfId="0" applyNumberFormat="1" applyFont="1" applyFill="1" applyBorder="1" applyAlignment="1" applyProtection="1">
      <alignment horizontal="right" vertical="center"/>
      <protection/>
    </xf>
    <xf numFmtId="175" fontId="8" fillId="18" borderId="175" xfId="0" applyNumberFormat="1" applyFont="1" applyFill="1" applyBorder="1" applyAlignment="1" applyProtection="1">
      <alignment horizontal="right" vertical="center"/>
      <protection/>
    </xf>
    <xf numFmtId="175" fontId="8" fillId="18" borderId="176" xfId="0" applyNumberFormat="1" applyFont="1" applyFill="1" applyBorder="1" applyAlignment="1" applyProtection="1">
      <alignment horizontal="right" vertical="center"/>
      <protection/>
    </xf>
    <xf numFmtId="175" fontId="8" fillId="18" borderId="177" xfId="0" applyNumberFormat="1" applyFont="1" applyFill="1" applyBorder="1" applyAlignment="1" applyProtection="1">
      <alignment horizontal="right" vertical="center"/>
      <protection/>
    </xf>
    <xf numFmtId="175" fontId="8" fillId="18" borderId="178" xfId="0" applyNumberFormat="1" applyFont="1" applyFill="1" applyBorder="1" applyAlignment="1" applyProtection="1">
      <alignment horizontal="right" vertical="center"/>
      <protection/>
    </xf>
    <xf numFmtId="49" fontId="10" fillId="24" borderId="0" xfId="0" applyNumberFormat="1" applyFont="1" applyFill="1" applyBorder="1" applyAlignment="1" applyProtection="1">
      <alignment vertical="center"/>
      <protection/>
    </xf>
    <xf numFmtId="194" fontId="8" fillId="18" borderId="179" xfId="0" applyNumberFormat="1" applyFont="1" applyFill="1" applyBorder="1" applyAlignment="1" applyProtection="1">
      <alignment horizontal="right" vertical="center"/>
      <protection/>
    </xf>
    <xf numFmtId="49" fontId="10" fillId="24" borderId="21" xfId="0" applyNumberFormat="1" applyFont="1" applyFill="1" applyBorder="1" applyAlignment="1" applyProtection="1">
      <alignment vertical="center"/>
      <protection/>
    </xf>
    <xf numFmtId="194" fontId="8" fillId="18" borderId="180" xfId="0" applyNumberFormat="1" applyFont="1" applyFill="1" applyBorder="1" applyAlignment="1" applyProtection="1">
      <alignment horizontal="right" vertical="center"/>
      <protection/>
    </xf>
    <xf numFmtId="175" fontId="0" fillId="19" borderId="0" xfId="0" applyNumberFormat="1" applyFill="1" applyAlignment="1">
      <alignment/>
    </xf>
    <xf numFmtId="49" fontId="7" fillId="24" borderId="114" xfId="0" applyNumberFormat="1" applyFont="1" applyFill="1" applyBorder="1" applyAlignment="1" applyProtection="1">
      <alignment horizontal="centerContinuous" vertical="center"/>
      <protection/>
    </xf>
    <xf numFmtId="49" fontId="7" fillId="24" borderId="155" xfId="0" applyNumberFormat="1" applyFont="1" applyFill="1" applyBorder="1" applyAlignment="1" applyProtection="1">
      <alignment horizontal="centerContinuous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 locked="0"/>
    </xf>
    <xf numFmtId="0" fontId="13" fillId="24" borderId="181" xfId="0" applyNumberFormat="1" applyFont="1" applyFill="1" applyBorder="1" applyAlignment="1" applyProtection="1">
      <alignment horizontal="center" vertical="top"/>
      <protection/>
    </xf>
    <xf numFmtId="194" fontId="7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194" fontId="8" fillId="18" borderId="149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182" xfId="0" applyNumberFormat="1" applyFont="1" applyFill="1" applyBorder="1" applyAlignment="1" applyProtection="1">
      <alignment horizontal="right" vertical="center"/>
      <protection/>
    </xf>
    <xf numFmtId="194" fontId="8" fillId="18" borderId="20" xfId="0" applyNumberFormat="1" applyFont="1" applyFill="1" applyBorder="1" applyAlignment="1" applyProtection="1">
      <alignment horizontal="right" vertical="center"/>
      <protection/>
    </xf>
    <xf numFmtId="175" fontId="8" fillId="18" borderId="32" xfId="0" applyNumberFormat="1" applyFont="1" applyFill="1" applyBorder="1" applyAlignment="1" applyProtection="1">
      <alignment horizontal="right" vertical="center"/>
      <protection/>
    </xf>
    <xf numFmtId="175" fontId="8" fillId="18" borderId="149" xfId="0" applyNumberFormat="1" applyFont="1" applyFill="1" applyBorder="1" applyAlignment="1" applyProtection="1">
      <alignment horizontal="right" vertical="center"/>
      <protection/>
    </xf>
    <xf numFmtId="175" fontId="8" fillId="18" borderId="83" xfId="0" applyNumberFormat="1" applyFont="1" applyFill="1" applyBorder="1" applyAlignment="1" applyProtection="1">
      <alignment horizontal="right" vertical="center"/>
      <protection/>
    </xf>
    <xf numFmtId="175" fontId="8" fillId="18" borderId="182" xfId="0" applyNumberFormat="1" applyFont="1" applyFill="1" applyBorder="1" applyAlignment="1" applyProtection="1">
      <alignment horizontal="right" vertical="center"/>
      <protection/>
    </xf>
    <xf numFmtId="175" fontId="8" fillId="18" borderId="20" xfId="0" applyNumberFormat="1" applyFont="1" applyFill="1" applyBorder="1" applyAlignment="1" applyProtection="1">
      <alignment horizontal="right" vertical="center"/>
      <protection/>
    </xf>
    <xf numFmtId="175" fontId="8" fillId="18" borderId="35" xfId="0" applyNumberFormat="1" applyFont="1" applyFill="1" applyBorder="1" applyAlignment="1" applyProtection="1">
      <alignment horizontal="right" vertical="center"/>
      <protection/>
    </xf>
    <xf numFmtId="195" fontId="8" fillId="18" borderId="83" xfId="0" applyNumberFormat="1" applyFont="1" applyFill="1" applyBorder="1" applyAlignment="1" applyProtection="1">
      <alignment horizontal="right" vertical="center"/>
      <protection/>
    </xf>
    <xf numFmtId="195" fontId="8" fillId="18" borderId="182" xfId="0" applyNumberFormat="1" applyFont="1" applyFill="1" applyBorder="1" applyAlignment="1" applyProtection="1">
      <alignment horizontal="right" vertical="center"/>
      <protection/>
    </xf>
    <xf numFmtId="195" fontId="8" fillId="18" borderId="20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 locked="0"/>
    </xf>
    <xf numFmtId="49" fontId="38" fillId="0" borderId="11" xfId="0" applyNumberFormat="1" applyFont="1" applyFill="1" applyBorder="1" applyAlignment="1" applyProtection="1">
      <alignment horizontal="right" vertical="center"/>
      <protection/>
    </xf>
    <xf numFmtId="49" fontId="7" fillId="24" borderId="150" xfId="0" applyNumberFormat="1" applyFont="1" applyFill="1" applyBorder="1" applyAlignment="1" applyProtection="1">
      <alignment horizontal="center" vertical="center" wrapText="1"/>
      <protection/>
    </xf>
    <xf numFmtId="49" fontId="7" fillId="24" borderId="42" xfId="0" applyNumberFormat="1" applyFont="1" applyFill="1" applyBorder="1" applyAlignment="1" applyProtection="1">
      <alignment horizontal="center" vertical="center" wrapText="1"/>
      <protection/>
    </xf>
    <xf numFmtId="49" fontId="7" fillId="24" borderId="183" xfId="0" applyNumberFormat="1" applyFont="1" applyFill="1" applyBorder="1" applyAlignment="1" applyProtection="1">
      <alignment horizontal="center" vertical="center" wrapText="1"/>
      <protection/>
    </xf>
    <xf numFmtId="49" fontId="7" fillId="24" borderId="57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04" xfId="0" applyNumberFormat="1" applyFont="1" applyFill="1" applyBorder="1" applyAlignment="1" applyProtection="1">
      <alignment horizontal="center" vertical="center" wrapText="1"/>
      <protection/>
    </xf>
    <xf numFmtId="49" fontId="7" fillId="24" borderId="181" xfId="0" applyNumberFormat="1" applyFont="1" applyFill="1" applyBorder="1" applyAlignment="1" applyProtection="1">
      <alignment horizontal="center" vertical="center" wrapText="1"/>
      <protection/>
    </xf>
    <xf numFmtId="49" fontId="7" fillId="24" borderId="184" xfId="0" applyNumberFormat="1" applyFont="1" applyFill="1" applyBorder="1" applyAlignment="1" applyProtection="1">
      <alignment horizontal="center" vertical="center" wrapText="1"/>
      <protection/>
    </xf>
    <xf numFmtId="49" fontId="7" fillId="24" borderId="185" xfId="0" applyNumberFormat="1" applyFont="1" applyFill="1" applyBorder="1" applyAlignment="1" applyProtection="1">
      <alignment horizontal="center" vertical="center" wrapText="1"/>
      <protection/>
    </xf>
    <xf numFmtId="0" fontId="7" fillId="24" borderId="152" xfId="0" applyNumberFormat="1" applyFont="1" applyFill="1" applyBorder="1" applyAlignment="1" applyProtection="1">
      <alignment horizontal="center"/>
      <protection/>
    </xf>
    <xf numFmtId="0" fontId="0" fillId="0" borderId="132" xfId="0" applyBorder="1" applyAlignment="1">
      <alignment/>
    </xf>
    <xf numFmtId="0" fontId="7" fillId="24" borderId="186" xfId="0" applyNumberFormat="1" applyFont="1" applyFill="1" applyBorder="1" applyAlignment="1" applyProtection="1">
      <alignment horizontal="center"/>
      <protection/>
    </xf>
    <xf numFmtId="0" fontId="0" fillId="0" borderId="105" xfId="0" applyBorder="1" applyAlignment="1">
      <alignment/>
    </xf>
    <xf numFmtId="0" fontId="7" fillId="24" borderId="187" xfId="0" applyNumberFormat="1" applyFont="1" applyFill="1" applyBorder="1" applyAlignment="1" applyProtection="1">
      <alignment horizontal="center"/>
      <protection/>
    </xf>
    <xf numFmtId="0" fontId="0" fillId="0" borderId="157" xfId="0" applyBorder="1" applyAlignment="1">
      <alignment/>
    </xf>
    <xf numFmtId="0" fontId="7" fillId="24" borderId="151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49" fontId="10" fillId="24" borderId="18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0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91" xfId="0" applyNumberFormat="1" applyFont="1" applyFill="1" applyBorder="1" applyAlignment="1" applyProtection="1">
      <alignment horizontal="center"/>
      <protection/>
    </xf>
    <xf numFmtId="0" fontId="0" fillId="0" borderId="136" xfId="0" applyBorder="1" applyAlignment="1">
      <alignment/>
    </xf>
    <xf numFmtId="0" fontId="7" fillId="24" borderId="192" xfId="0" applyNumberFormat="1" applyFont="1" applyFill="1" applyBorder="1" applyAlignment="1" applyProtection="1">
      <alignment horizontal="center"/>
      <protection/>
    </xf>
    <xf numFmtId="0" fontId="0" fillId="0" borderId="179" xfId="0" applyBorder="1" applyAlignment="1">
      <alignment/>
    </xf>
    <xf numFmtId="49" fontId="10" fillId="24" borderId="19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67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7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5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7" fillId="24" borderId="196" xfId="0" applyNumberFormat="1" applyFont="1" applyFill="1" applyBorder="1" applyAlignment="1" applyProtection="1">
      <alignment horizontal="center"/>
      <protection/>
    </xf>
    <xf numFmtId="0" fontId="0" fillId="0" borderId="163" xfId="0" applyBorder="1" applyAlignment="1">
      <alignment/>
    </xf>
    <xf numFmtId="0" fontId="7" fillId="24" borderId="150" xfId="0" applyNumberFormat="1" applyFont="1" applyFill="1" applyBorder="1" applyAlignment="1" applyProtection="1">
      <alignment horizontal="center"/>
      <protection/>
    </xf>
    <xf numFmtId="0" fontId="0" fillId="0" borderId="57" xfId="0" applyBorder="1" applyAlignment="1">
      <alignment/>
    </xf>
    <xf numFmtId="0" fontId="0" fillId="24" borderId="179" xfId="0" applyFill="1" applyBorder="1" applyAlignment="1" applyProtection="1">
      <alignment horizontal="center" vertical="center" textRotation="90" shrinkToFit="1"/>
      <protection/>
    </xf>
    <xf numFmtId="0" fontId="0" fillId="24" borderId="197" xfId="0" applyFill="1" applyBorder="1" applyAlignment="1" applyProtection="1">
      <alignment horizontal="center" vertical="center" textRotation="90" shrinkToFit="1"/>
      <protection/>
    </xf>
    <xf numFmtId="49" fontId="10" fillId="24" borderId="198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10" fillId="24" borderId="167" xfId="0" applyNumberFormat="1" applyFont="1" applyFill="1" applyBorder="1" applyAlignment="1" applyProtection="1">
      <alignment horizontal="center" textRotation="90" shrinkToFit="1"/>
      <protection/>
    </xf>
    <xf numFmtId="49" fontId="10" fillId="24" borderId="197" xfId="0" applyNumberFormat="1" applyFont="1" applyFill="1" applyBorder="1" applyAlignment="1" applyProtection="1">
      <alignment horizont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49" fontId="10" fillId="24" borderId="197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99" xfId="0" applyNumberFormat="1" applyFont="1" applyFill="1" applyBorder="1" applyAlignment="1" applyProtection="1">
      <alignment horizontal="center"/>
      <protection/>
    </xf>
    <xf numFmtId="0" fontId="0" fillId="0" borderId="131" xfId="0" applyBorder="1" applyAlignment="1">
      <alignment/>
    </xf>
    <xf numFmtId="0" fontId="7" fillId="24" borderId="105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7" fillId="24" borderId="157" xfId="0" applyNumberFormat="1" applyFont="1" applyFill="1" applyBorder="1" applyAlignment="1" applyProtection="1">
      <alignment horizontal="center"/>
      <protection/>
    </xf>
    <xf numFmtId="49" fontId="7" fillId="24" borderId="15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5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0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1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5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79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7" fillId="24" borderId="187" xfId="0" applyNumberFormat="1" applyFont="1" applyFill="1" applyBorder="1" applyAlignment="1" applyProtection="1">
      <alignment horizontal="center" vertical="center"/>
      <protection/>
    </xf>
    <xf numFmtId="0" fontId="7" fillId="24" borderId="157" xfId="0" applyNumberFormat="1" applyFont="1" applyFill="1" applyBorder="1" applyAlignment="1" applyProtection="1">
      <alignment horizontal="center" vertical="center"/>
      <protection/>
    </xf>
    <xf numFmtId="0" fontId="7" fillId="24" borderId="186" xfId="0" applyNumberFormat="1" applyFont="1" applyFill="1" applyBorder="1" applyAlignment="1" applyProtection="1">
      <alignment horizontal="center" vertical="center"/>
      <protection/>
    </xf>
    <xf numFmtId="0" fontId="7" fillId="24" borderId="105" xfId="0" applyNumberFormat="1" applyFont="1" applyFill="1" applyBorder="1" applyAlignment="1" applyProtection="1">
      <alignment horizontal="center" vertical="center"/>
      <protection/>
    </xf>
    <xf numFmtId="49" fontId="8" fillId="24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05"/>
          <c:w val="0.892"/>
          <c:h val="0.82775"/>
        </c:manualLayout>
      </c:layout>
      <c:areaChart>
        <c:grouping val="stacked"/>
        <c:varyColors val="0"/>
        <c:ser>
          <c:idx val="2"/>
          <c:order val="3"/>
          <c:tx>
            <c:strRef>
              <c:f>'GB1'!$I$14</c:f>
              <c:strCache>
                <c:ptCount val="1"/>
                <c:pt idx="0">
                  <c:v>populace 3–5 let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'GB1'!$J$10:$W$10</c:f>
              <c:strCache/>
            </c:strRef>
          </c:cat>
          <c:val>
            <c:numRef>
              <c:f>'GB1'!$J$14:$W$14</c:f>
              <c:numCache/>
            </c:numRef>
          </c:val>
        </c:ser>
        <c:axId val="65609831"/>
        <c:axId val="53617568"/>
      </c:areaChart>
      <c:barChart>
        <c:barDir val="col"/>
        <c:grouping val="stacked"/>
        <c:varyColors val="0"/>
        <c:ser>
          <c:idx val="3"/>
          <c:order val="0"/>
          <c:tx>
            <c:strRef>
              <c:f>'GB1'!$I$11</c:f>
              <c:strCache>
                <c:ptCount val="1"/>
                <c:pt idx="0">
                  <c:v>běžné třídy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'GB1'!$J$10:$W$10</c:f>
              <c:strCache/>
            </c:strRef>
          </c:cat>
          <c:val>
            <c:numRef>
              <c:f>'GB1'!$J$11:$W$11</c:f>
              <c:numCache/>
            </c:numRef>
          </c:val>
        </c:ser>
        <c:ser>
          <c:idx val="0"/>
          <c:order val="1"/>
          <c:tx>
            <c:strRef>
              <c:f>'GB1'!$I$12</c:f>
              <c:strCache>
                <c:ptCount val="1"/>
                <c:pt idx="0">
                  <c:v>speciální třídy včetně škol
pro žáky se SVP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'GB1'!$J$10:$W$10</c:f>
              <c:strCache/>
            </c:strRef>
          </c:cat>
          <c:val>
            <c:numRef>
              <c:f>'GB1'!$J$12:$W$12</c:f>
              <c:numCache/>
            </c:numRef>
          </c:val>
        </c:ser>
        <c:ser>
          <c:idx val="1"/>
          <c:order val="2"/>
          <c:tx>
            <c:strRef>
              <c:f>'GB1'!$I$13</c:f>
              <c:strCache>
                <c:ptCount val="1"/>
                <c:pt idx="0">
                  <c:v>přípravné třídy pro děti se sociálním znevýhodněním
a přípravný stupeň základní školy speciální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'GB1'!$J$10:$W$10</c:f>
              <c:strCache/>
            </c:strRef>
          </c:cat>
          <c:val>
            <c:numRef>
              <c:f>'GB1'!$J$13:$W$13</c:f>
              <c:numCache/>
            </c:numRef>
          </c:val>
        </c:ser>
        <c:overlap val="100"/>
        <c:gapWidth val="70"/>
        <c:axId val="65609831"/>
        <c:axId val="53617568"/>
      </c:barChart>
      <c:catAx>
        <c:axId val="6560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17568"/>
        <c:crosses val="autoZero"/>
        <c:auto val="1"/>
        <c:lblOffset val="100"/>
        <c:tickLblSkip val="1"/>
        <c:noMultiLvlLbl val="0"/>
      </c:catAx>
      <c:valAx>
        <c:axId val="53617568"/>
        <c:scaling>
          <c:orientation val="minMax"/>
          <c:min val="2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populace 3–5 let/děti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09831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96"/>
          <c:w val="0.782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75"/>
          <c:w val="0.9695"/>
          <c:h val="0.91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'GB2'!$H$11</c:f>
              <c:strCache>
                <c:ptCount val="1"/>
                <c:pt idx="0">
                  <c:v>do 3 let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'GB2'!$I$10:$V$10</c:f>
              <c:strCache/>
            </c:strRef>
          </c:cat>
          <c:val>
            <c:numRef>
              <c:f>'GB2'!$I$11:$V$11</c:f>
              <c:numCache/>
            </c:numRef>
          </c:val>
        </c:ser>
        <c:ser>
          <c:idx val="1"/>
          <c:order val="1"/>
          <c:tx>
            <c:strRef>
              <c:f>'GB2'!$H$12</c:f>
              <c:strCache>
                <c:ptCount val="1"/>
                <c:pt idx="0">
                  <c:v>3leté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'GB2'!$I$10:$V$10</c:f>
              <c:strCache/>
            </c:strRef>
          </c:cat>
          <c:val>
            <c:numRef>
              <c:f>'GB2'!$I$12:$V$12</c:f>
              <c:numCache/>
            </c:numRef>
          </c:val>
        </c:ser>
        <c:ser>
          <c:idx val="2"/>
          <c:order val="2"/>
          <c:tx>
            <c:strRef>
              <c:f>'GB2'!$H$13</c:f>
              <c:strCache>
                <c:ptCount val="1"/>
                <c:pt idx="0">
                  <c:v>4leté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'GB2'!$I$10:$V$10</c:f>
              <c:strCache/>
            </c:strRef>
          </c:cat>
          <c:val>
            <c:numRef>
              <c:f>'GB2'!$I$13:$V$13</c:f>
              <c:numCache/>
            </c:numRef>
          </c:val>
        </c:ser>
        <c:ser>
          <c:idx val="3"/>
          <c:order val="3"/>
          <c:tx>
            <c:strRef>
              <c:f>'GB2'!$H$14</c:f>
              <c:strCache>
                <c:ptCount val="1"/>
                <c:pt idx="0">
                  <c:v>5leté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'GB2'!$I$10:$V$10</c:f>
              <c:strCache/>
            </c:strRef>
          </c:cat>
          <c:val>
            <c:numRef>
              <c:f>'GB2'!$I$14:$V$14</c:f>
              <c:numCache/>
            </c:numRef>
          </c:val>
        </c:ser>
        <c:ser>
          <c:idx val="4"/>
          <c:order val="4"/>
          <c:tx>
            <c:strRef>
              <c:f>'GB2'!$H$15</c:f>
              <c:strCache>
                <c:ptCount val="1"/>
                <c:pt idx="0">
                  <c:v>starší než 5 let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'GB2'!$I$10:$V$10</c:f>
              <c:strCache/>
            </c:strRef>
          </c:cat>
          <c:val>
            <c:numRef>
              <c:f>'GB2'!$I$15:$V$15</c:f>
              <c:numCache/>
            </c:numRef>
          </c:val>
        </c:ser>
        <c:overlap val="100"/>
        <c:gapWidth val="40"/>
        <c:axId val="12796065"/>
        <c:axId val="48055722"/>
      </c:barChart>
      <c:catAx>
        <c:axId val="1279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055722"/>
        <c:crosses val="autoZero"/>
        <c:auto val="1"/>
        <c:lblOffset val="100"/>
        <c:tickLblSkip val="1"/>
        <c:noMultiLvlLbl val="0"/>
      </c:catAx>
      <c:valAx>
        <c:axId val="48055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2796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9395"/>
          <c:w val="0.56125"/>
          <c:h val="0.0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375"/>
          <c:w val="0.96925"/>
          <c:h val="0.90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 0–50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'GB3'!$J$10:$W$10</c:f>
              <c:strCache/>
            </c:strRef>
          </c:cat>
          <c:val>
            <c:numRef>
              <c:f>'GB3'!$J$11:$W$11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51–100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'GB3'!$J$10:$W$10</c:f>
              <c:strCache/>
            </c:strRef>
          </c:cat>
          <c:val>
            <c:numRef>
              <c:f>'GB3'!$J$12:$W$12</c:f>
              <c:numCache/>
            </c:numRef>
          </c:val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101–150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'GB3'!$J$10:$W$10</c:f>
              <c:strCache/>
            </c:strRef>
          </c:cat>
          <c:val>
            <c:numRef>
              <c:f>'GB3'!$J$13:$W$13</c:f>
              <c:numCache/>
            </c:numRef>
          </c:val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151 a více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'GB3'!$J$10:$W$10</c:f>
              <c:strCache/>
            </c:strRef>
          </c:cat>
          <c:val>
            <c:numRef>
              <c:f>'GB3'!$J$14:$W$14</c:f>
              <c:numCache/>
            </c:numRef>
          </c:val>
        </c:ser>
        <c:overlap val="100"/>
        <c:gapWidth val="20"/>
        <c:axId val="29848315"/>
        <c:axId val="199380"/>
      </c:barChart>
      <c:catAx>
        <c:axId val="29848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80"/>
        <c:crosses val="autoZero"/>
        <c:auto val="1"/>
        <c:lblOffset val="100"/>
        <c:tickLblSkip val="1"/>
        <c:noMultiLvlLbl val="0"/>
      </c:catAx>
      <c:valAx>
        <c:axId val="1993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48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"/>
          <c:y val="0.9495"/>
          <c:w val="0.55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
</a:t>
            </a:r>
          </a:p>
        </c:rich>
      </c:tx>
      <c:layout>
        <c:manualLayout>
          <c:xMode val="factor"/>
          <c:yMode val="factor"/>
          <c:x val="-0.00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945"/>
          <c:w val="0.89425"/>
          <c:h val="0.7895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'GB4'!$J$11:$W$11</c:f>
              <c:numCache/>
            </c:numRef>
          </c:cat>
          <c:val>
            <c:numRef>
              <c:f>'GB4'!$J$13:$W$13</c:f>
              <c:numCache/>
            </c:numRef>
          </c:val>
        </c:ser>
        <c:axId val="1794421"/>
        <c:axId val="16149790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'GB4'!$J$11:$W$11</c:f>
              <c:numCache/>
            </c:numRef>
          </c:cat>
          <c:val>
            <c:numRef>
              <c:f>'GB4'!$J$12:$W$12</c:f>
              <c:numCache/>
            </c:numRef>
          </c:val>
        </c:ser>
        <c:axId val="1794421"/>
        <c:axId val="16149790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'GB4'!$J$11:$W$11</c:f>
              <c:numCache/>
            </c:numRef>
          </c:cat>
          <c:val>
            <c:numRef>
              <c:f>'GB4'!$J$14:$W$14</c:f>
              <c:numCache/>
            </c:numRef>
          </c:val>
          <c:smooth val="0"/>
        </c:ser>
        <c:axId val="11130383"/>
        <c:axId val="33064584"/>
      </c:lineChart>
      <c:catAx>
        <c:axId val="1794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9790"/>
        <c:crossesAt val="0"/>
        <c:auto val="0"/>
        <c:lblOffset val="100"/>
        <c:tickLblSkip val="1"/>
        <c:noMultiLvlLbl val="0"/>
      </c:catAx>
      <c:valAx>
        <c:axId val="16149790"/>
        <c:scaling>
          <c:orientation val="minMax"/>
          <c:max val="2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21"/>
        <c:crossesAt val="1"/>
        <c:crossBetween val="between"/>
        <c:dispUnits/>
        <c:majorUnit val="4000"/>
      </c:valAx>
      <c:catAx>
        <c:axId val="11130383"/>
        <c:scaling>
          <c:orientation val="minMax"/>
        </c:scaling>
        <c:axPos val="b"/>
        <c:delete val="1"/>
        <c:majorTickMark val="out"/>
        <c:minorTickMark val="none"/>
        <c:tickLblPos val="nextTo"/>
        <c:crossAx val="33064584"/>
        <c:crossesAt val="15"/>
        <c:auto val="0"/>
        <c:lblOffset val="100"/>
        <c:tickLblSkip val="1"/>
        <c:noMultiLvlLbl val="0"/>
      </c:catAx>
      <c:valAx>
        <c:axId val="33064584"/>
        <c:scaling>
          <c:orientation val="minMax"/>
          <c:max val="42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130383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2175"/>
          <c:w val="0.398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5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91"/>
          <c:w val="0.917"/>
          <c:h val="0.79825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'GB4'!$J$17:$W$17</c:f>
              <c:numCache/>
            </c:numRef>
          </c:cat>
          <c:val>
            <c:numRef>
              <c:f>'GB4'!$J$19:$W$19</c:f>
              <c:numCache/>
            </c:numRef>
          </c:val>
        </c:ser>
        <c:axId val="29145801"/>
        <c:axId val="60985618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'GB4'!$J$17:$W$17</c:f>
              <c:numCache/>
            </c:numRef>
          </c:cat>
          <c:val>
            <c:numRef>
              <c:f>'GB4'!$J$18:$W$18</c:f>
              <c:numCache/>
            </c:numRef>
          </c:val>
        </c:ser>
        <c:axId val="29145801"/>
        <c:axId val="60985618"/>
      </c:barChart>
      <c:lineChart>
        <c:grouping val="standard"/>
        <c:varyColors val="0"/>
        <c:ser>
          <c:idx val="2"/>
          <c:order val="2"/>
          <c:tx>
            <c:strRef>
              <c:f>'GB4'!$I$21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'GB4'!$J$17:$W$17</c:f>
              <c:numCache/>
            </c:numRef>
          </c:cat>
          <c:val>
            <c:numRef>
              <c:f>'GB4'!$J$21:$W$21</c:f>
              <c:numCache/>
            </c:numRef>
          </c:val>
          <c:smooth val="0"/>
        </c:ser>
        <c:axId val="11999651"/>
        <c:axId val="40887996"/>
      </c:lineChart>
      <c:catAx>
        <c:axId val="2914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85618"/>
        <c:crosses val="autoZero"/>
        <c:auto val="0"/>
        <c:lblOffset val="100"/>
        <c:tickLblSkip val="1"/>
        <c:noMultiLvlLbl val="0"/>
      </c:catAx>
      <c:valAx>
        <c:axId val="60985618"/>
        <c:scaling>
          <c:orientation val="minMax"/>
          <c:max val="2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45801"/>
        <c:crossesAt val="1"/>
        <c:crossBetween val="between"/>
        <c:dispUnits/>
        <c:majorUnit val="4000"/>
      </c:valAx>
      <c:catAx>
        <c:axId val="11999651"/>
        <c:scaling>
          <c:orientation val="minMax"/>
        </c:scaling>
        <c:axPos val="b"/>
        <c:delete val="1"/>
        <c:majorTickMark val="out"/>
        <c:minorTickMark val="none"/>
        <c:tickLblPos val="nextTo"/>
        <c:crossAx val="40887996"/>
        <c:crossesAt val="10"/>
        <c:auto val="0"/>
        <c:lblOffset val="100"/>
        <c:tickLblSkip val="1"/>
        <c:noMultiLvlLbl val="0"/>
      </c:catAx>
      <c:valAx>
        <c:axId val="40887996"/>
        <c:scaling>
          <c:orientation val="minMax"/>
          <c:max val="42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99651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5"/>
          <c:y val="0.91275"/>
          <c:w val="0.398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76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228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628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933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238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638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9433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481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529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8577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162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467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B3.12</a:t>
          </a:r>
        </a:p>
      </xdr:txBody>
    </xdr:sp>
    <xdr:clientData/>
  </xdr:twoCellAnchor>
  <xdr:twoCellAnchor>
    <xdr:from>
      <xdr:col>7</xdr:col>
      <xdr:colOff>0</xdr:colOff>
      <xdr:row>31</xdr:row>
      <xdr:rowOff>57150</xdr:rowOff>
    </xdr:from>
    <xdr:to>
      <xdr:col>8</xdr:col>
      <xdr:colOff>0</xdr:colOff>
      <xdr:row>32</xdr:row>
      <xdr:rowOff>276225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5848350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B3.13</a:t>
          </a:r>
        </a:p>
      </xdr:txBody>
    </xdr:sp>
    <xdr:clientData/>
  </xdr:twoCellAnchor>
  <xdr:twoCellAnchor>
    <xdr:from>
      <xdr:col>7</xdr:col>
      <xdr:colOff>0</xdr:colOff>
      <xdr:row>33</xdr:row>
      <xdr:rowOff>57150</xdr:rowOff>
    </xdr:from>
    <xdr:to>
      <xdr:col>8</xdr:col>
      <xdr:colOff>0</xdr:colOff>
      <xdr:row>35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200775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B3.14</a:t>
          </a:r>
        </a:p>
      </xdr:txBody>
    </xdr:sp>
    <xdr:clientData/>
  </xdr:twoCellAnchor>
  <xdr:twoCellAnchor>
    <xdr:from>
      <xdr:col>7</xdr:col>
      <xdr:colOff>0</xdr:colOff>
      <xdr:row>35</xdr:row>
      <xdr:rowOff>57150</xdr:rowOff>
    </xdr:from>
    <xdr:to>
      <xdr:col>8</xdr:col>
      <xdr:colOff>0</xdr:colOff>
      <xdr:row>37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6553200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B3.15</a:t>
          </a:r>
        </a:p>
      </xdr:txBody>
    </xdr:sp>
    <xdr:clientData/>
  </xdr:twoCellAnchor>
  <xdr:twoCellAnchor>
    <xdr:from>
      <xdr:col>7</xdr:col>
      <xdr:colOff>0</xdr:colOff>
      <xdr:row>37</xdr:row>
      <xdr:rowOff>57150</xdr:rowOff>
    </xdr:from>
    <xdr:to>
      <xdr:col>8</xdr:col>
      <xdr:colOff>0</xdr:colOff>
      <xdr:row>39</xdr:row>
      <xdr:rowOff>0</xdr:rowOff>
    </xdr:to>
    <xdr:sp macro="[0]!List1.TL_17">
      <xdr:nvSpPr>
        <xdr:cNvPr id="17" name="Text Box 209"/>
        <xdr:cNvSpPr txBox="1">
          <a:spLocks noChangeArrowheads="1"/>
        </xdr:cNvSpPr>
      </xdr:nvSpPr>
      <xdr:spPr>
        <a:xfrm>
          <a:off x="6934200" y="6905625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B3.16</a:t>
          </a:r>
        </a:p>
      </xdr:txBody>
    </xdr:sp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0</xdr:colOff>
      <xdr:row>42</xdr:row>
      <xdr:rowOff>0</xdr:rowOff>
    </xdr:to>
    <xdr:sp macro="[0]!List1.TL_18">
      <xdr:nvSpPr>
        <xdr:cNvPr id="18" name="Text Box 210"/>
        <xdr:cNvSpPr txBox="1">
          <a:spLocks noChangeArrowheads="1"/>
        </xdr:cNvSpPr>
      </xdr:nvSpPr>
      <xdr:spPr>
        <a:xfrm>
          <a:off x="6934200" y="75152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8</xdr:col>
      <xdr:colOff>0</xdr:colOff>
      <xdr:row>43</xdr:row>
      <xdr:rowOff>266700</xdr:rowOff>
    </xdr:to>
    <xdr:sp macro="[0]!List1.TL_19">
      <xdr:nvSpPr>
        <xdr:cNvPr id="19" name="Text Box 211"/>
        <xdr:cNvSpPr txBox="1">
          <a:spLocks noChangeArrowheads="1"/>
        </xdr:cNvSpPr>
      </xdr:nvSpPr>
      <xdr:spPr>
        <a:xfrm>
          <a:off x="6934200" y="7915275"/>
          <a:ext cx="819150" cy="2762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44</xdr:row>
      <xdr:rowOff>57150</xdr:rowOff>
    </xdr:from>
    <xdr:to>
      <xdr:col>8</xdr:col>
      <xdr:colOff>0</xdr:colOff>
      <xdr:row>46</xdr:row>
      <xdr:rowOff>0</xdr:rowOff>
    </xdr:to>
    <xdr:sp macro="[0]!List1.TL_20">
      <xdr:nvSpPr>
        <xdr:cNvPr id="20" name="Text Box 212"/>
        <xdr:cNvSpPr txBox="1">
          <a:spLocks noChangeArrowheads="1"/>
        </xdr:cNvSpPr>
      </xdr:nvSpPr>
      <xdr:spPr>
        <a:xfrm>
          <a:off x="6934200" y="82581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46</xdr:row>
      <xdr:rowOff>66675</xdr:rowOff>
    </xdr:from>
    <xdr:to>
      <xdr:col>8</xdr:col>
      <xdr:colOff>0</xdr:colOff>
      <xdr:row>48</xdr:row>
      <xdr:rowOff>0</xdr:rowOff>
    </xdr:to>
    <xdr:sp macro="[0]!List1.TL_21">
      <xdr:nvSpPr>
        <xdr:cNvPr id="21" name="Text Box 213"/>
        <xdr:cNvSpPr txBox="1">
          <a:spLocks noChangeArrowheads="1"/>
        </xdr:cNvSpPr>
      </xdr:nvSpPr>
      <xdr:spPr>
        <a:xfrm>
          <a:off x="6934200" y="86677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133350</xdr:rowOff>
    </xdr:from>
    <xdr:to>
      <xdr:col>23</xdr:col>
      <xdr:colOff>9525</xdr:colOff>
      <xdr:row>36</xdr:row>
      <xdr:rowOff>38100</xdr:rowOff>
    </xdr:to>
    <xdr:graphicFrame>
      <xdr:nvGraphicFramePr>
        <xdr:cNvPr id="1" name="graf 1"/>
        <xdr:cNvGraphicFramePr/>
      </xdr:nvGraphicFramePr>
      <xdr:xfrm>
        <a:off x="123825" y="447675"/>
        <a:ext cx="91916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152400</xdr:rowOff>
    </xdr:from>
    <xdr:to>
      <xdr:col>22</xdr:col>
      <xdr:colOff>38100</xdr:colOff>
      <xdr:row>36</xdr:row>
      <xdr:rowOff>28575</xdr:rowOff>
    </xdr:to>
    <xdr:graphicFrame>
      <xdr:nvGraphicFramePr>
        <xdr:cNvPr id="1" name="graf 1"/>
        <xdr:cNvGraphicFramePr/>
      </xdr:nvGraphicFramePr>
      <xdr:xfrm>
        <a:off x="104775" y="466725"/>
        <a:ext cx="92868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76200</xdr:rowOff>
    </xdr:from>
    <xdr:to>
      <xdr:col>22</xdr:col>
      <xdr:colOff>647700</xdr:colOff>
      <xdr:row>34</xdr:row>
      <xdr:rowOff>76200</xdr:rowOff>
    </xdr:to>
    <xdr:graphicFrame>
      <xdr:nvGraphicFramePr>
        <xdr:cNvPr id="1" name="graf 1"/>
        <xdr:cNvGraphicFramePr/>
      </xdr:nvGraphicFramePr>
      <xdr:xfrm>
        <a:off x="123825" y="390525"/>
        <a:ext cx="92583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9525</xdr:rowOff>
    </xdr:from>
    <xdr:to>
      <xdr:col>22</xdr:col>
      <xdr:colOff>485775</xdr:colOff>
      <xdr:row>22</xdr:row>
      <xdr:rowOff>95250</xdr:rowOff>
    </xdr:to>
    <xdr:graphicFrame>
      <xdr:nvGraphicFramePr>
        <xdr:cNvPr id="1" name="graf 4"/>
        <xdr:cNvGraphicFramePr/>
      </xdr:nvGraphicFramePr>
      <xdr:xfrm>
        <a:off x="133350" y="523875"/>
        <a:ext cx="76676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22</xdr:row>
      <xdr:rowOff>133350</xdr:rowOff>
    </xdr:from>
    <xdr:to>
      <xdr:col>22</xdr:col>
      <xdr:colOff>495300</xdr:colOff>
      <xdr:row>41</xdr:row>
      <xdr:rowOff>19050</xdr:rowOff>
    </xdr:to>
    <xdr:graphicFrame>
      <xdr:nvGraphicFramePr>
        <xdr:cNvPr id="2" name="graf 5"/>
        <xdr:cNvGraphicFramePr/>
      </xdr:nvGraphicFramePr>
      <xdr:xfrm>
        <a:off x="142875" y="3571875"/>
        <a:ext cx="76676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49"/>
  <sheetViews>
    <sheetView showGridLines="0" showZeros="0" tabSelected="1" showOutlineSymbols="0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M31" sqref="M31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113</v>
      </c>
      <c r="E4" s="5"/>
      <c r="F4" s="5"/>
      <c r="G4" s="5"/>
      <c r="H4" s="5"/>
    </row>
    <row r="5" spans="3:8" s="4" customFormat="1" ht="36" customHeight="1">
      <c r="C5" s="3"/>
      <c r="D5" s="7" t="s">
        <v>102</v>
      </c>
      <c r="E5" s="7"/>
      <c r="F5" s="7"/>
      <c r="G5" s="7"/>
      <c r="H5" s="7"/>
    </row>
    <row r="6" spans="5:9" s="4" customFormat="1" ht="18" customHeight="1">
      <c r="E6" s="4" t="s">
        <v>101</v>
      </c>
      <c r="H6" s="3"/>
      <c r="I6" s="3"/>
    </row>
    <row r="7" spans="4:10" s="4" customFormat="1" ht="18" customHeight="1">
      <c r="D7" s="8" t="s">
        <v>92</v>
      </c>
      <c r="E7" s="9"/>
      <c r="F7" s="9" t="s">
        <v>245</v>
      </c>
      <c r="H7" s="6"/>
      <c r="I7" s="3"/>
      <c r="J7" s="436"/>
    </row>
    <row r="8" spans="4:10" s="4" customFormat="1" ht="18" customHeight="1">
      <c r="D8" s="10"/>
      <c r="E8" s="13" t="s">
        <v>103</v>
      </c>
      <c r="F8" s="263"/>
      <c r="H8" s="3"/>
      <c r="I8" s="3"/>
      <c r="J8" s="3"/>
    </row>
    <row r="9" spans="4:10" s="4" customFormat="1" ht="25.5" customHeight="1">
      <c r="D9" s="8" t="s">
        <v>93</v>
      </c>
      <c r="E9" s="9"/>
      <c r="F9" s="11" t="str">
        <f>'B3.1'!H4&amp;" "&amp;'B3.1'!D5</f>
        <v>Předškolní vzdělávání – děti v předškolním vzdělávání, podíl na populaci 3–5letých dětí ve školním roce 2006/07 až 2016/17</v>
      </c>
      <c r="H9" s="6"/>
      <c r="I9" s="3"/>
      <c r="J9" s="212"/>
    </row>
    <row r="10" spans="4:10" s="4" customFormat="1" ht="18" customHeight="1">
      <c r="D10" s="10"/>
      <c r="E10" s="13" t="s">
        <v>104</v>
      </c>
      <c r="F10" s="263"/>
      <c r="H10" s="3"/>
      <c r="I10" s="3"/>
      <c r="J10" s="212"/>
    </row>
    <row r="11" spans="4:10" s="4" customFormat="1" ht="25.5" customHeight="1">
      <c r="D11" s="8" t="s">
        <v>94</v>
      </c>
      <c r="E11" s="9"/>
      <c r="F11" s="11" t="str">
        <f>'B3.2'!H4&amp;" "&amp;'B3.2'!D5</f>
        <v>Mateřské školy – školy, třídy, děti/dívky, učitelé ve školním roce 2006/07 až 2016/17 – podle zřizovatele</v>
      </c>
      <c r="H11" s="6"/>
      <c r="I11" s="3"/>
      <c r="J11" s="212"/>
    </row>
    <row r="12" spans="4:10" s="4" customFormat="1" ht="6" customHeight="1">
      <c r="D12" s="10"/>
      <c r="E12" s="13"/>
      <c r="F12" s="263"/>
      <c r="H12" s="3"/>
      <c r="J12" s="10"/>
    </row>
    <row r="13" spans="4:10" s="4" customFormat="1" ht="18" customHeight="1">
      <c r="D13" s="8" t="s">
        <v>137</v>
      </c>
      <c r="E13" s="9"/>
      <c r="F13" s="11" t="str">
        <f>'B3.3'!H4&amp;" "&amp;'B3.3'!D5</f>
        <v>Mateřské školy – školy  ve školním roce 2006/07 až 2016/17 – podle počtu dětí v mateřské škole</v>
      </c>
      <c r="H13" s="6"/>
      <c r="J13" s="10"/>
    </row>
    <row r="14" spans="4:10" s="4" customFormat="1" ht="6" customHeight="1">
      <c r="D14" s="10"/>
      <c r="E14" s="13"/>
      <c r="F14" s="263"/>
      <c r="H14" s="3"/>
      <c r="J14" s="10"/>
    </row>
    <row r="15" spans="4:10" s="4" customFormat="1" ht="18" customHeight="1">
      <c r="D15" s="8" t="s">
        <v>95</v>
      </c>
      <c r="E15" s="9"/>
      <c r="F15" s="11" t="str">
        <f>'B3.4'!H4&amp;" "&amp;'B3.4'!D5</f>
        <v>Mateřské školy – děti  ve školním roce 2006/07 až 2016/17 – podle věku</v>
      </c>
      <c r="H15" s="6"/>
      <c r="J15" s="10"/>
    </row>
    <row r="16" spans="4:10" s="4" customFormat="1" ht="6" customHeight="1">
      <c r="D16" s="10"/>
      <c r="E16" s="13"/>
      <c r="F16" s="263"/>
      <c r="H16" s="3"/>
      <c r="J16" s="10"/>
    </row>
    <row r="17" spans="4:10" s="4" customFormat="1" ht="25.5" customHeight="1">
      <c r="D17" s="8" t="s">
        <v>138</v>
      </c>
      <c r="E17" s="9"/>
      <c r="F17" s="11" t="str">
        <f>'B3.5'!H4&amp;" "&amp;'B3.5'!D5</f>
        <v>Mateřské školy – podíl na celkovém  počtu dětí v populačním ročníku ve školním roce 2006/07 až 2016/17</v>
      </c>
      <c r="H17" s="6"/>
      <c r="J17" s="212"/>
    </row>
    <row r="18" spans="4:10" s="4" customFormat="1" ht="6" customHeight="1">
      <c r="D18" s="10"/>
      <c r="E18" s="13"/>
      <c r="F18" s="263"/>
      <c r="H18" s="3"/>
      <c r="J18" s="10"/>
    </row>
    <row r="19" spans="4:10" s="4" customFormat="1" ht="18" customHeight="1">
      <c r="D19" s="8" t="s">
        <v>96</v>
      </c>
      <c r="E19" s="9"/>
      <c r="F19" s="11" t="str">
        <f>'B3.6'!H4&amp;" "&amp;'B3.6'!D5</f>
        <v>Mateřské školy – školy ve školním roce 2006/07 až 2016/17 – podle území</v>
      </c>
      <c r="H19" s="6"/>
      <c r="I19" s="3"/>
      <c r="J19" s="10"/>
    </row>
    <row r="20" spans="4:10" s="4" customFormat="1" ht="6" customHeight="1">
      <c r="D20" s="10"/>
      <c r="E20" s="13"/>
      <c r="F20" s="263"/>
      <c r="H20" s="3"/>
      <c r="I20" s="3"/>
      <c r="J20" s="10"/>
    </row>
    <row r="21" spans="4:10" s="4" customFormat="1" ht="18" customHeight="1">
      <c r="D21" s="8" t="s">
        <v>139</v>
      </c>
      <c r="E21" s="9"/>
      <c r="F21" s="11" t="str">
        <f>'B3.7'!H4&amp;" "&amp;'B3.7'!D5</f>
        <v>Mateřské školy – děti  ve školním roce 2006/07 až 2016/17 – podle  území</v>
      </c>
      <c r="H21" s="6"/>
      <c r="I21" s="3"/>
      <c r="J21" s="10"/>
    </row>
    <row r="22" spans="4:10" s="4" customFormat="1" ht="6" customHeight="1">
      <c r="D22" s="10"/>
      <c r="E22" s="13"/>
      <c r="F22" s="263"/>
      <c r="H22" s="3"/>
      <c r="I22" s="3"/>
      <c r="J22" s="10"/>
    </row>
    <row r="23" spans="4:10" s="4" customFormat="1" ht="18" customHeight="1">
      <c r="D23" s="8" t="s">
        <v>97</v>
      </c>
      <c r="E23" s="9"/>
      <c r="F23" s="11" t="str">
        <f>'B3.8'!H4&amp;" "&amp;'B3.8'!D5</f>
        <v>Mateřské školy – zdravotně postižené a znevýhodněné děti  ve školním roce 2006/07 až 2016/17</v>
      </c>
      <c r="H23" s="6"/>
      <c r="I23" s="3"/>
      <c r="J23" s="10"/>
    </row>
    <row r="24" spans="4:10" s="4" customFormat="1" ht="6" customHeight="1">
      <c r="D24" s="10"/>
      <c r="E24" s="13"/>
      <c r="F24" s="263"/>
      <c r="H24" s="3"/>
      <c r="I24" s="3"/>
      <c r="J24" s="10"/>
    </row>
    <row r="25" spans="4:10" s="4" customFormat="1" ht="18" customHeight="1">
      <c r="D25" s="8" t="s">
        <v>140</v>
      </c>
      <c r="E25" s="9"/>
      <c r="F25" s="11" t="str">
        <f>'B3.9'!H4&amp;" "&amp;'B3.9'!D5</f>
        <v>Mateřské školy – poměrové ukazatele ve školním roce 2006/07 až 2016/17</v>
      </c>
      <c r="H25" s="6"/>
      <c r="I25" s="3"/>
      <c r="J25" s="10"/>
    </row>
    <row r="26" spans="4:10" s="4" customFormat="1" ht="6" customHeight="1">
      <c r="D26" s="10"/>
      <c r="E26" s="13"/>
      <c r="F26" s="263"/>
      <c r="H26" s="3"/>
      <c r="I26" s="3"/>
      <c r="J26" s="10"/>
    </row>
    <row r="27" spans="4:10" s="4" customFormat="1" ht="18" customHeight="1">
      <c r="D27" s="8" t="s">
        <v>98</v>
      </c>
      <c r="E27" s="9"/>
      <c r="F27" s="11" t="str">
        <f>'B3.10'!H4&amp;" "&amp;'B3.10'!D5</f>
        <v>Mateřské školy – třídy a děti  ve školním roce 2006/07 až 2016/17 – podle druhu provozu</v>
      </c>
      <c r="H27" s="6"/>
      <c r="I27" s="3"/>
      <c r="J27" s="10"/>
    </row>
    <row r="28" spans="4:10" s="4" customFormat="1" ht="6" customHeight="1">
      <c r="D28" s="10"/>
      <c r="E28" s="13"/>
      <c r="F28" s="263"/>
      <c r="H28" s="3"/>
      <c r="I28" s="3"/>
      <c r="J28" s="10"/>
    </row>
    <row r="29" spans="4:10" s="4" customFormat="1" ht="18" customHeight="1">
      <c r="D29" s="8" t="s">
        <v>141</v>
      </c>
      <c r="E29" s="9"/>
      <c r="F29" s="11" t="str">
        <f>'B3.11'!H4&amp;" "&amp;'B3.11'!D5</f>
        <v>Mateřské školy – doplňkové údaje o MŠ ve školním roce 2006/07 až 2016/17</v>
      </c>
      <c r="H29" s="6"/>
      <c r="I29" s="3"/>
      <c r="J29" s="10"/>
    </row>
    <row r="30" spans="4:10" s="4" customFormat="1" ht="6" customHeight="1">
      <c r="D30" s="10"/>
      <c r="E30" s="13"/>
      <c r="F30" s="263"/>
      <c r="H30" s="3"/>
      <c r="I30" s="3"/>
      <c r="J30" s="10"/>
    </row>
    <row r="31" spans="4:10" s="4" customFormat="1" ht="25.5" customHeight="1">
      <c r="D31" s="8" t="s">
        <v>99</v>
      </c>
      <c r="E31" s="9"/>
      <c r="F31" s="11" t="str">
        <f>'B3.12'!H4&amp;" "&amp;'B3.12'!D5</f>
        <v>Mateřské školy – struktura učitelů v letech 2006 až 2016 – podle nejvyššího dosaženého vzdělání (bez škol pro děti se SVP)</v>
      </c>
      <c r="H31" s="6"/>
      <c r="I31" s="3"/>
      <c r="J31" s="10"/>
    </row>
    <row r="32" spans="4:10" s="4" customFormat="1" ht="6" customHeight="1">
      <c r="D32" s="10"/>
      <c r="E32" s="13"/>
      <c r="F32" s="263"/>
      <c r="H32" s="3"/>
      <c r="I32" s="3"/>
      <c r="J32" s="531"/>
    </row>
    <row r="33" spans="4:10" s="4" customFormat="1" ht="21.75" customHeight="1">
      <c r="D33" s="8" t="s">
        <v>100</v>
      </c>
      <c r="E33" s="9"/>
      <c r="F33" s="11" t="str">
        <f>'B3.13'!H4&amp;" "&amp;'B3.13'!D5</f>
        <v>Mateřské školy – struktura učitelů v letech 2006 až 2016 – podle věku (bez škol pro děti se SVP)</v>
      </c>
      <c r="H33" s="6"/>
      <c r="I33" s="3"/>
      <c r="J33" s="10"/>
    </row>
    <row r="34" spans="4:10" s="4" customFormat="1" ht="6" customHeight="1">
      <c r="D34" s="10"/>
      <c r="E34" s="13"/>
      <c r="F34" s="263"/>
      <c r="H34" s="3"/>
      <c r="I34" s="3"/>
      <c r="J34" s="10"/>
    </row>
    <row r="35" spans="4:10" s="4" customFormat="1" ht="21.75" customHeight="1">
      <c r="D35" s="8" t="s">
        <v>142</v>
      </c>
      <c r="E35" s="9"/>
      <c r="F35" s="11" t="str">
        <f>'B3.14'!H4&amp;" "&amp;'B3.14'!D5</f>
        <v>Mateřské školy – přepočtené počty zaměstnanců v letech 2006 až 2016</v>
      </c>
      <c r="H35" s="6"/>
      <c r="I35" s="3"/>
      <c r="J35" s="10"/>
    </row>
    <row r="36" spans="4:10" s="4" customFormat="1" ht="6" customHeight="1">
      <c r="D36" s="10"/>
      <c r="E36" s="13"/>
      <c r="F36" s="263"/>
      <c r="H36" s="3"/>
      <c r="I36" s="3"/>
      <c r="J36" s="10"/>
    </row>
    <row r="37" spans="4:10" s="4" customFormat="1" ht="21.75" customHeight="1">
      <c r="D37" s="8" t="s">
        <v>201</v>
      </c>
      <c r="E37" s="9"/>
      <c r="F37" s="11" t="str">
        <f>'B3.15'!H4&amp;" "&amp;'B3.15'!D5</f>
        <v>Mateřské školy – průměrné měsíční mzdy zaměstnanců  v letech 2006 až 2016</v>
      </c>
      <c r="H37" s="6"/>
      <c r="I37" s="3"/>
      <c r="J37" s="10"/>
    </row>
    <row r="38" spans="4:10" s="4" customFormat="1" ht="6" customHeight="1">
      <c r="D38" s="10"/>
      <c r="E38" s="13"/>
      <c r="F38" s="263"/>
      <c r="H38" s="3"/>
      <c r="I38" s="3"/>
      <c r="J38" s="10"/>
    </row>
    <row r="39" spans="4:10" s="4" customFormat="1" ht="21.75" customHeight="1">
      <c r="D39" s="8" t="s">
        <v>202</v>
      </c>
      <c r="E39" s="9"/>
      <c r="F39" s="11" t="str">
        <f>'B3.16'!$H$4&amp;" "&amp;'B3.16'!$D$5</f>
        <v>Předškolní vzdělávání – výdaje  na předškolní vzdělávání v letech 2006 až 2016</v>
      </c>
      <c r="H39" s="6"/>
      <c r="I39" s="3"/>
      <c r="J39" s="10"/>
    </row>
    <row r="40" spans="4:10" s="4" customFormat="1" ht="19.5" customHeight="1">
      <c r="D40" s="212"/>
      <c r="E40" s="13" t="s">
        <v>212</v>
      </c>
      <c r="F40" s="464"/>
      <c r="H40" s="6"/>
      <c r="I40" s="3"/>
      <c r="J40" s="10"/>
    </row>
    <row r="41" spans="4:10" s="4" customFormat="1" ht="6" customHeight="1">
      <c r="D41" s="10"/>
      <c r="E41" s="13"/>
      <c r="F41" s="263"/>
      <c r="H41" s="3"/>
      <c r="I41" s="3"/>
      <c r="J41" s="10"/>
    </row>
    <row r="42" spans="4:10" s="4" customFormat="1" ht="25.5" customHeight="1">
      <c r="D42" s="8" t="s">
        <v>213</v>
      </c>
      <c r="E42" s="9"/>
      <c r="F42" s="11" t="str">
        <f>'GB1'!$G$4&amp;" "&amp;'GB1'!$D$5</f>
        <v>Předškolní výchova – děti v předškolním vzdělávání, populace 3–5letých dětí ve školním roce 2006/07 až 2016/17 </v>
      </c>
      <c r="H42" s="6"/>
      <c r="I42" s="3"/>
      <c r="J42" s="212"/>
    </row>
    <row r="43" spans="4:10" s="4" customFormat="1" ht="6" customHeight="1">
      <c r="D43" s="10"/>
      <c r="E43" s="13"/>
      <c r="F43" s="263"/>
      <c r="H43" s="3"/>
      <c r="I43" s="3"/>
      <c r="J43" s="10"/>
    </row>
    <row r="44" spans="4:10" s="4" customFormat="1" ht="21.75" customHeight="1">
      <c r="D44" s="8" t="s">
        <v>214</v>
      </c>
      <c r="E44" s="9"/>
      <c r="F44" s="11" t="str">
        <f>'GB2'!$F$4&amp;" "&amp;'GB2'!$D$5</f>
        <v>Mateřské školy – struktura dětí  ve školní roce 2006/07 až 2016/17 – podle věku </v>
      </c>
      <c r="H44" s="6"/>
      <c r="I44" s="3"/>
      <c r="J44" s="10"/>
    </row>
    <row r="45" spans="4:10" s="4" customFormat="1" ht="6" customHeight="1">
      <c r="D45" s="10"/>
      <c r="E45" s="13"/>
      <c r="F45" s="263"/>
      <c r="H45" s="3"/>
      <c r="I45" s="3"/>
      <c r="J45" s="10"/>
    </row>
    <row r="46" spans="4:10" s="4" customFormat="1" ht="25.5" customHeight="1">
      <c r="D46" s="8" t="s">
        <v>215</v>
      </c>
      <c r="E46" s="9"/>
      <c r="F46" s="11" t="str">
        <f>'GB3'!$G$4&amp;" "&amp;'GB3'!$D$5</f>
        <v>Mateřské školy – struktura škol ve školním roce 2006/07 až 2016/17 – podle počtu dětí v mateřské škole </v>
      </c>
      <c r="H46" s="6"/>
      <c r="I46" s="3"/>
      <c r="J46" s="10"/>
    </row>
    <row r="47" spans="4:10" s="4" customFormat="1" ht="6" customHeight="1">
      <c r="D47" s="10"/>
      <c r="E47" s="13"/>
      <c r="F47" s="263"/>
      <c r="H47" s="3"/>
      <c r="I47" s="3"/>
      <c r="J47" s="10"/>
    </row>
    <row r="48" spans="4:10" s="4" customFormat="1" ht="25.5" customHeight="1">
      <c r="D48" s="8" t="s">
        <v>216</v>
      </c>
      <c r="E48" s="9"/>
      <c r="F48" s="11" t="str">
        <f>'GB4'!$G$4&amp;" "&amp;'GB4'!$D$5</f>
        <v>Mateřské školy – všichni zřizovatelé – přepočtené počty zaměstnanců a učitelů, průměrné nominální a reálné mzdy v letech 2006 až 2016</v>
      </c>
      <c r="H48" s="6"/>
      <c r="I48" s="3"/>
      <c r="J48" s="10"/>
    </row>
    <row r="49" ht="30" customHeight="1">
      <c r="H49" s="12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9"/>
  <dimension ref="B3:X20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13.875" style="59" customWidth="1"/>
    <col min="9" max="9" width="1.12109375" style="59" customWidth="1"/>
    <col min="10" max="12" width="7.25390625" style="59" hidden="1" customWidth="1"/>
    <col min="13" max="23" width="7.25390625" style="59" customWidth="1"/>
    <col min="24" max="47" width="1.75390625" style="59" customWidth="1"/>
    <col min="48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119</v>
      </c>
      <c r="E4" s="61"/>
      <c r="F4" s="61"/>
      <c r="G4" s="61"/>
      <c r="H4" s="15" t="s">
        <v>147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0</v>
      </c>
      <c r="D5" s="262" t="s">
        <v>284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4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  <c r="X6" s="14" t="s">
        <v>79</v>
      </c>
    </row>
    <row r="7" spans="3:24" ht="6" customHeight="1">
      <c r="C7" s="20"/>
      <c r="D7" s="594" t="s">
        <v>70</v>
      </c>
      <c r="E7" s="595"/>
      <c r="F7" s="595"/>
      <c r="G7" s="595"/>
      <c r="H7" s="595"/>
      <c r="I7" s="596"/>
      <c r="J7" s="624" t="s">
        <v>80</v>
      </c>
      <c r="K7" s="607" t="s">
        <v>81</v>
      </c>
      <c r="L7" s="616" t="s">
        <v>82</v>
      </c>
      <c r="M7" s="616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7" t="s">
        <v>276</v>
      </c>
      <c r="X7" s="109"/>
    </row>
    <row r="8" spans="3:24" ht="6" customHeight="1">
      <c r="C8" s="20"/>
      <c r="D8" s="597"/>
      <c r="E8" s="598"/>
      <c r="F8" s="598"/>
      <c r="G8" s="598"/>
      <c r="H8" s="598"/>
      <c r="I8" s="599"/>
      <c r="J8" s="625"/>
      <c r="K8" s="608"/>
      <c r="L8" s="617"/>
      <c r="M8" s="617"/>
      <c r="N8" s="606"/>
      <c r="O8" s="606"/>
      <c r="P8" s="606"/>
      <c r="Q8" s="606"/>
      <c r="R8" s="606"/>
      <c r="S8" s="606"/>
      <c r="T8" s="606"/>
      <c r="U8" s="606"/>
      <c r="V8" s="606"/>
      <c r="W8" s="608"/>
      <c r="X8" s="109"/>
    </row>
    <row r="9" spans="3:24" ht="6" customHeight="1">
      <c r="C9" s="20"/>
      <c r="D9" s="597"/>
      <c r="E9" s="598"/>
      <c r="F9" s="598"/>
      <c r="G9" s="598"/>
      <c r="H9" s="598"/>
      <c r="I9" s="599"/>
      <c r="J9" s="625"/>
      <c r="K9" s="608"/>
      <c r="L9" s="617"/>
      <c r="M9" s="617"/>
      <c r="N9" s="606"/>
      <c r="O9" s="606"/>
      <c r="P9" s="606"/>
      <c r="Q9" s="606"/>
      <c r="R9" s="606"/>
      <c r="S9" s="606"/>
      <c r="T9" s="606"/>
      <c r="U9" s="606"/>
      <c r="V9" s="606"/>
      <c r="W9" s="608"/>
      <c r="X9" s="109"/>
    </row>
    <row r="10" spans="3:24" ht="6" customHeight="1">
      <c r="C10" s="20"/>
      <c r="D10" s="597"/>
      <c r="E10" s="598"/>
      <c r="F10" s="598"/>
      <c r="G10" s="598"/>
      <c r="H10" s="598"/>
      <c r="I10" s="599"/>
      <c r="J10" s="625"/>
      <c r="K10" s="608"/>
      <c r="L10" s="617"/>
      <c r="M10" s="617"/>
      <c r="N10" s="606"/>
      <c r="O10" s="606"/>
      <c r="P10" s="606"/>
      <c r="Q10" s="606"/>
      <c r="R10" s="606"/>
      <c r="S10" s="606"/>
      <c r="T10" s="606"/>
      <c r="U10" s="606"/>
      <c r="V10" s="606"/>
      <c r="W10" s="608"/>
      <c r="X10" s="109"/>
    </row>
    <row r="11" spans="3:24" ht="15" customHeight="1" thickBot="1">
      <c r="C11" s="20"/>
      <c r="D11" s="600"/>
      <c r="E11" s="601"/>
      <c r="F11" s="601"/>
      <c r="G11" s="601"/>
      <c r="H11" s="601"/>
      <c r="I11" s="602"/>
      <c r="J11" s="278" t="s">
        <v>208</v>
      </c>
      <c r="K11" s="19" t="s">
        <v>208</v>
      </c>
      <c r="L11" s="183"/>
      <c r="M11" s="183"/>
      <c r="N11" s="18"/>
      <c r="O11" s="193"/>
      <c r="P11" s="193"/>
      <c r="Q11" s="193"/>
      <c r="R11" s="18"/>
      <c r="S11" s="18"/>
      <c r="T11" s="193"/>
      <c r="U11" s="193"/>
      <c r="V11" s="193"/>
      <c r="W11" s="19"/>
      <c r="X11" s="109"/>
    </row>
    <row r="12" spans="3:24" ht="15" customHeight="1" thickTop="1">
      <c r="C12" s="20"/>
      <c r="D12" s="21"/>
      <c r="E12" s="33" t="s">
        <v>126</v>
      </c>
      <c r="F12" s="33"/>
      <c r="G12" s="33"/>
      <c r="H12" s="34"/>
      <c r="I12" s="35"/>
      <c r="J12" s="281">
        <v>56.51075587132426</v>
      </c>
      <c r="K12" s="166">
        <v>57.31477773327994</v>
      </c>
      <c r="L12" s="199">
        <v>58.374637980968146</v>
      </c>
      <c r="M12" s="199">
        <v>59.27705088265836</v>
      </c>
      <c r="N12" s="165">
        <v>60.56447587354409</v>
      </c>
      <c r="O12" s="313">
        <v>62.71990018714909</v>
      </c>
      <c r="P12" s="313">
        <v>65.06589307915458</v>
      </c>
      <c r="Q12" s="313">
        <v>67.33852459016393</v>
      </c>
      <c r="R12" s="165">
        <v>69.46278645305212</v>
      </c>
      <c r="S12" s="165">
        <v>70.71243264817402</v>
      </c>
      <c r="T12" s="313">
        <v>71.59669161087042</v>
      </c>
      <c r="U12" s="313">
        <v>71.37922330097088</v>
      </c>
      <c r="V12" s="313">
        <v>70.52428489153388</v>
      </c>
      <c r="W12" s="166">
        <v>71.02487269878574</v>
      </c>
      <c r="X12" s="109"/>
    </row>
    <row r="13" spans="3:24" ht="15" customHeight="1">
      <c r="C13" s="20"/>
      <c r="D13" s="136"/>
      <c r="E13" s="112" t="s">
        <v>127</v>
      </c>
      <c r="F13" s="112"/>
      <c r="G13" s="112"/>
      <c r="H13" s="90"/>
      <c r="I13" s="91"/>
      <c r="J13" s="282">
        <v>22.37555677111823</v>
      </c>
      <c r="K13" s="107">
        <v>22.557333123177557</v>
      </c>
      <c r="L13" s="186">
        <v>22.74018857281006</v>
      </c>
      <c r="M13" s="186">
        <v>22.844485352969425</v>
      </c>
      <c r="N13" s="106">
        <v>22.932272798865963</v>
      </c>
      <c r="O13" s="314">
        <v>23.139240506329113</v>
      </c>
      <c r="P13" s="314">
        <v>23.342848647041333</v>
      </c>
      <c r="Q13" s="314">
        <v>23.4924220760652</v>
      </c>
      <c r="R13" s="106">
        <v>23.65313168980043</v>
      </c>
      <c r="S13" s="106">
        <v>23.66684477691691</v>
      </c>
      <c r="T13" s="314">
        <v>23.623651721897335</v>
      </c>
      <c r="U13" s="314">
        <v>23.371034395066438</v>
      </c>
      <c r="V13" s="314">
        <v>23.180275113579</v>
      </c>
      <c r="W13" s="107">
        <v>22.871657416750757</v>
      </c>
      <c r="X13" s="109"/>
    </row>
    <row r="14" spans="3:24" ht="12.75">
      <c r="C14" s="20"/>
      <c r="D14" s="136"/>
      <c r="E14" s="112" t="s">
        <v>128</v>
      </c>
      <c r="F14" s="112"/>
      <c r="G14" s="112"/>
      <c r="H14" s="90"/>
      <c r="I14" s="91"/>
      <c r="J14" s="282">
        <v>2.525557529109927</v>
      </c>
      <c r="K14" s="107">
        <v>2.540849018822587</v>
      </c>
      <c r="L14" s="186">
        <v>2.567025237898221</v>
      </c>
      <c r="M14" s="186">
        <v>2.5948078920041535</v>
      </c>
      <c r="N14" s="106">
        <v>2.6410149750415974</v>
      </c>
      <c r="O14" s="314">
        <v>2.7105427323767937</v>
      </c>
      <c r="P14" s="314">
        <v>2.7874015748031495</v>
      </c>
      <c r="Q14" s="314">
        <v>2.8663934426229507</v>
      </c>
      <c r="R14" s="106">
        <v>2.9367268302575544</v>
      </c>
      <c r="S14" s="106">
        <v>2.9878267810816204</v>
      </c>
      <c r="T14" s="314">
        <v>3.0307207562032294</v>
      </c>
      <c r="U14" s="314">
        <v>3.054174757281553</v>
      </c>
      <c r="V14" s="314">
        <v>3.042426569399117</v>
      </c>
      <c r="W14" s="107">
        <v>3.1053662358010183</v>
      </c>
      <c r="X14" s="109"/>
    </row>
    <row r="15" spans="3:24" ht="12.75">
      <c r="C15" s="20"/>
      <c r="D15" s="136"/>
      <c r="E15" s="112" t="s">
        <v>129</v>
      </c>
      <c r="F15" s="112"/>
      <c r="G15" s="112"/>
      <c r="H15" s="90"/>
      <c r="I15" s="91"/>
      <c r="J15" s="443" t="s">
        <v>150</v>
      </c>
      <c r="K15" s="444" t="s">
        <v>150</v>
      </c>
      <c r="L15" s="186">
        <v>12.550056483103992</v>
      </c>
      <c r="M15" s="186">
        <v>12.760319567948482</v>
      </c>
      <c r="N15" s="106">
        <v>12.802944034329526</v>
      </c>
      <c r="O15" s="314">
        <v>12.797970111762693</v>
      </c>
      <c r="P15" s="314">
        <v>12.772704530940528</v>
      </c>
      <c r="Q15" s="314">
        <v>12.76817630785494</v>
      </c>
      <c r="R15" s="106">
        <v>12.789892683509747</v>
      </c>
      <c r="S15" s="106">
        <v>12.773980504124145</v>
      </c>
      <c r="T15" s="314">
        <v>12.71972850995349</v>
      </c>
      <c r="U15" s="314">
        <v>12.55328957703007</v>
      </c>
      <c r="V15" s="314">
        <v>12.447092546537585</v>
      </c>
      <c r="W15" s="107">
        <v>12.240707737588984</v>
      </c>
      <c r="X15" s="109"/>
    </row>
    <row r="16" spans="3:24" ht="13.5" thickBot="1">
      <c r="C16" s="20"/>
      <c r="D16" s="136"/>
      <c r="E16" s="112" t="s">
        <v>130</v>
      </c>
      <c r="F16" s="112"/>
      <c r="G16" s="112"/>
      <c r="H16" s="90"/>
      <c r="I16" s="91"/>
      <c r="J16" s="453" t="s">
        <v>150</v>
      </c>
      <c r="K16" s="454" t="s">
        <v>150</v>
      </c>
      <c r="L16" s="200">
        <v>1.8119590619711499</v>
      </c>
      <c r="M16" s="200">
        <v>1.7902753321594287</v>
      </c>
      <c r="N16" s="118">
        <v>1.7911718380847315</v>
      </c>
      <c r="O16" s="315">
        <v>1.8080398925968497</v>
      </c>
      <c r="P16" s="315">
        <v>1.8275572405590177</v>
      </c>
      <c r="Q16" s="315">
        <v>1.8399199313697396</v>
      </c>
      <c r="R16" s="118">
        <v>1.8493612319591126</v>
      </c>
      <c r="S16" s="118">
        <v>1.8527384450975128</v>
      </c>
      <c r="T16" s="315">
        <v>1.857244964262505</v>
      </c>
      <c r="U16" s="315">
        <v>1.8617458198232446</v>
      </c>
      <c r="V16" s="315">
        <v>1.862304391721348</v>
      </c>
      <c r="W16" s="533">
        <v>1.8684914228052405</v>
      </c>
      <c r="X16" s="109"/>
    </row>
    <row r="17" spans="3:24" ht="13.5">
      <c r="C17" s="67"/>
      <c r="D17" s="68" t="s">
        <v>84</v>
      </c>
      <c r="E17" s="69"/>
      <c r="F17" s="69"/>
      <c r="G17" s="69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108" t="s">
        <v>244</v>
      </c>
      <c r="X17" s="67"/>
    </row>
    <row r="18" spans="3:24" ht="12.75">
      <c r="C18" s="67"/>
      <c r="D18" s="57" t="s">
        <v>4</v>
      </c>
      <c r="E18" s="637" t="s">
        <v>257</v>
      </c>
      <c r="F18" s="637"/>
      <c r="G18" s="637"/>
      <c r="H18" s="637"/>
      <c r="I18" s="637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7"/>
      <c r="W18" s="637"/>
      <c r="X18" s="67"/>
    </row>
    <row r="19" spans="3:24" ht="14.25" customHeight="1">
      <c r="C19" s="67"/>
      <c r="D19" s="57" t="s">
        <v>117</v>
      </c>
      <c r="E19" s="637" t="s">
        <v>259</v>
      </c>
      <c r="F19" s="637"/>
      <c r="G19" s="637"/>
      <c r="H19" s="637"/>
      <c r="I19" s="637"/>
      <c r="J19" s="637"/>
      <c r="K19" s="637"/>
      <c r="L19" s="637"/>
      <c r="M19" s="637"/>
      <c r="N19" s="637"/>
      <c r="O19" s="637"/>
      <c r="P19" s="637"/>
      <c r="Q19" s="637"/>
      <c r="R19" s="637"/>
      <c r="S19" s="637"/>
      <c r="T19" s="637"/>
      <c r="U19" s="637"/>
      <c r="V19" s="637"/>
      <c r="W19" s="637"/>
      <c r="X19" s="67"/>
    </row>
    <row r="20" spans="4:24" ht="10.5" customHeight="1">
      <c r="D20" s="57" t="s">
        <v>163</v>
      </c>
      <c r="E20" s="637" t="s">
        <v>258</v>
      </c>
      <c r="F20" s="637"/>
      <c r="G20" s="637"/>
      <c r="H20" s="637"/>
      <c r="I20" s="637"/>
      <c r="J20" s="637"/>
      <c r="K20" s="637"/>
      <c r="L20" s="637"/>
      <c r="M20" s="637"/>
      <c r="N20" s="637"/>
      <c r="O20" s="637"/>
      <c r="P20" s="637"/>
      <c r="Q20" s="637"/>
      <c r="R20" s="637"/>
      <c r="S20" s="637"/>
      <c r="T20" s="637"/>
      <c r="U20" s="637"/>
      <c r="V20" s="637"/>
      <c r="W20" s="637"/>
      <c r="X20" s="59" t="s">
        <v>79</v>
      </c>
    </row>
  </sheetData>
  <sheetProtection/>
  <mergeCells count="18">
    <mergeCell ref="E19:W19"/>
    <mergeCell ref="P7:P10"/>
    <mergeCell ref="E18:W18"/>
    <mergeCell ref="Q7:Q10"/>
    <mergeCell ref="S7:S10"/>
    <mergeCell ref="T7:T10"/>
    <mergeCell ref="U7:U10"/>
    <mergeCell ref="V7:V10"/>
    <mergeCell ref="E20:W20"/>
    <mergeCell ref="D7:I11"/>
    <mergeCell ref="M7:M10"/>
    <mergeCell ref="N7:N10"/>
    <mergeCell ref="W7:W10"/>
    <mergeCell ref="J7:J10"/>
    <mergeCell ref="K7:K10"/>
    <mergeCell ref="R7:R10"/>
    <mergeCell ref="L7:L10"/>
    <mergeCell ref="O7:O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6" top="0.7086614173228347" bottom="0.708661417322834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"/>
  <dimension ref="B4:W2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6.625" style="59" customWidth="1"/>
    <col min="9" max="9" width="1.12109375" style="59" customWidth="1"/>
    <col min="10" max="12" width="7.75390625" style="59" hidden="1" customWidth="1"/>
    <col min="13" max="23" width="7.75390625" style="59" customWidth="1"/>
    <col min="24" max="16384" width="9.125" style="59" customWidth="1"/>
  </cols>
  <sheetData>
    <row r="1" ht="12.75" hidden="1"/>
    <row r="2" ht="12.75" hidden="1"/>
    <row r="4" spans="4:23" s="60" customFormat="1" ht="15.75">
      <c r="D4" s="15" t="s">
        <v>120</v>
      </c>
      <c r="E4" s="61"/>
      <c r="F4" s="61"/>
      <c r="G4" s="61"/>
      <c r="H4" s="15" t="s">
        <v>148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12</v>
      </c>
      <c r="D5" s="110" t="s">
        <v>285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3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</row>
    <row r="7" spans="3:23" ht="6" customHeight="1">
      <c r="C7" s="20"/>
      <c r="D7" s="594" t="s">
        <v>136</v>
      </c>
      <c r="E7" s="595"/>
      <c r="F7" s="595"/>
      <c r="G7" s="595"/>
      <c r="H7" s="595"/>
      <c r="I7" s="596"/>
      <c r="J7" s="605" t="s">
        <v>80</v>
      </c>
      <c r="K7" s="607" t="s">
        <v>81</v>
      </c>
      <c r="L7" s="603" t="s">
        <v>82</v>
      </c>
      <c r="M7" s="605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9" t="s">
        <v>276</v>
      </c>
    </row>
    <row r="8" spans="3:23" ht="6" customHeight="1">
      <c r="C8" s="20"/>
      <c r="D8" s="597"/>
      <c r="E8" s="598"/>
      <c r="F8" s="598"/>
      <c r="G8" s="598"/>
      <c r="H8" s="598"/>
      <c r="I8" s="599"/>
      <c r="J8" s="606"/>
      <c r="K8" s="608"/>
      <c r="L8" s="604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10"/>
    </row>
    <row r="9" spans="3:23" ht="6" customHeight="1">
      <c r="C9" s="20"/>
      <c r="D9" s="597"/>
      <c r="E9" s="598"/>
      <c r="F9" s="598"/>
      <c r="G9" s="598"/>
      <c r="H9" s="598"/>
      <c r="I9" s="599"/>
      <c r="J9" s="606"/>
      <c r="K9" s="608"/>
      <c r="L9" s="604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10"/>
    </row>
    <row r="10" spans="3:23" ht="6" customHeight="1">
      <c r="C10" s="20"/>
      <c r="D10" s="597"/>
      <c r="E10" s="598"/>
      <c r="F10" s="598"/>
      <c r="G10" s="598"/>
      <c r="H10" s="598"/>
      <c r="I10" s="599"/>
      <c r="J10" s="606"/>
      <c r="K10" s="608"/>
      <c r="L10" s="604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10"/>
    </row>
    <row r="11" spans="3:23" ht="15" customHeight="1" thickBot="1">
      <c r="C11" s="20"/>
      <c r="D11" s="600"/>
      <c r="E11" s="601"/>
      <c r="F11" s="601"/>
      <c r="G11" s="601"/>
      <c r="H11" s="601"/>
      <c r="I11" s="602"/>
      <c r="J11" s="18" t="s">
        <v>158</v>
      </c>
      <c r="K11" s="19" t="s">
        <v>158</v>
      </c>
      <c r="L11" s="191"/>
      <c r="M11" s="18"/>
      <c r="N11" s="18"/>
      <c r="O11" s="193"/>
      <c r="P11" s="193"/>
      <c r="Q11" s="193"/>
      <c r="R11" s="193"/>
      <c r="S11" s="193"/>
      <c r="T11" s="193"/>
      <c r="U11" s="193"/>
      <c r="V11" s="193"/>
      <c r="W11" s="19"/>
    </row>
    <row r="12" spans="3:23" ht="14.25" thickBot="1" thickTop="1">
      <c r="C12" s="20"/>
      <c r="D12" s="70" t="s">
        <v>108</v>
      </c>
      <c r="E12" s="71"/>
      <c r="F12" s="71"/>
      <c r="G12" s="71"/>
      <c r="H12" s="71"/>
      <c r="I12" s="71"/>
      <c r="J12" s="71"/>
      <c r="K12" s="72"/>
      <c r="L12" s="70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/>
    </row>
    <row r="13" spans="3:23" ht="12.75">
      <c r="C13" s="20"/>
      <c r="D13" s="73"/>
      <c r="E13" s="74" t="s">
        <v>105</v>
      </c>
      <c r="F13" s="74"/>
      <c r="G13" s="74"/>
      <c r="H13" s="75"/>
      <c r="I13" s="76"/>
      <c r="J13" s="214">
        <v>12797</v>
      </c>
      <c r="K13" s="218">
        <v>12689</v>
      </c>
      <c r="L13" s="216">
        <v>12409</v>
      </c>
      <c r="M13" s="214">
        <v>12494</v>
      </c>
      <c r="N13" s="214">
        <v>12698</v>
      </c>
      <c r="O13" s="215">
        <v>13035</v>
      </c>
      <c r="P13" s="215">
        <v>13452</v>
      </c>
      <c r="Q13" s="215">
        <v>13988</v>
      </c>
      <c r="R13" s="215">
        <v>14481</v>
      </c>
      <c r="S13" s="215">
        <v>14972</v>
      </c>
      <c r="T13" s="215">
        <v>15390</v>
      </c>
      <c r="U13" s="215">
        <v>15729</v>
      </c>
      <c r="V13" s="215">
        <v>15848</v>
      </c>
      <c r="W13" s="218">
        <v>15856</v>
      </c>
    </row>
    <row r="14" spans="3:23" ht="13.5" customHeight="1">
      <c r="C14" s="20"/>
      <c r="D14" s="79"/>
      <c r="E14" s="620" t="s">
        <v>106</v>
      </c>
      <c r="F14" s="45" t="s">
        <v>131</v>
      </c>
      <c r="G14" s="45"/>
      <c r="H14" s="46"/>
      <c r="I14" s="47"/>
      <c r="J14" s="442" t="s">
        <v>150</v>
      </c>
      <c r="K14" s="433" t="s">
        <v>150</v>
      </c>
      <c r="L14" s="226">
        <v>38</v>
      </c>
      <c r="M14" s="224">
        <v>28</v>
      </c>
      <c r="N14" s="224">
        <v>11</v>
      </c>
      <c r="O14" s="225">
        <v>10</v>
      </c>
      <c r="P14" s="225">
        <v>10</v>
      </c>
      <c r="Q14" s="225">
        <v>10</v>
      </c>
      <c r="R14" s="225">
        <v>9</v>
      </c>
      <c r="S14" s="225">
        <v>9</v>
      </c>
      <c r="T14" s="225">
        <v>8</v>
      </c>
      <c r="U14" s="225">
        <v>9</v>
      </c>
      <c r="V14" s="225">
        <v>10</v>
      </c>
      <c r="W14" s="228">
        <v>9</v>
      </c>
    </row>
    <row r="15" spans="3:23" ht="12.75">
      <c r="C15" s="20"/>
      <c r="D15" s="86"/>
      <c r="E15" s="621"/>
      <c r="F15" s="112" t="s">
        <v>132</v>
      </c>
      <c r="G15" s="112"/>
      <c r="H15" s="90"/>
      <c r="I15" s="91"/>
      <c r="J15" s="443" t="s">
        <v>150</v>
      </c>
      <c r="K15" s="444" t="s">
        <v>150</v>
      </c>
      <c r="L15" s="231">
        <v>12143</v>
      </c>
      <c r="M15" s="229">
        <v>12289</v>
      </c>
      <c r="N15" s="229">
        <v>12507</v>
      </c>
      <c r="O15" s="230">
        <v>12887</v>
      </c>
      <c r="P15" s="230">
        <v>13339</v>
      </c>
      <c r="Q15" s="230">
        <v>13880</v>
      </c>
      <c r="R15" s="230">
        <v>14380</v>
      </c>
      <c r="S15" s="230">
        <v>14887</v>
      </c>
      <c r="T15" s="230">
        <v>15315</v>
      </c>
      <c r="U15" s="230">
        <v>15663</v>
      </c>
      <c r="V15" s="230">
        <v>15795</v>
      </c>
      <c r="W15" s="233">
        <v>15800</v>
      </c>
    </row>
    <row r="16" spans="3:23" ht="13.5" thickBot="1">
      <c r="C16" s="20"/>
      <c r="D16" s="96"/>
      <c r="E16" s="638"/>
      <c r="F16" s="113" t="s">
        <v>133</v>
      </c>
      <c r="G16" s="113"/>
      <c r="H16" s="114"/>
      <c r="I16" s="115"/>
      <c r="J16" s="453" t="s">
        <v>150</v>
      </c>
      <c r="K16" s="454" t="s">
        <v>150</v>
      </c>
      <c r="L16" s="296">
        <v>228</v>
      </c>
      <c r="M16" s="252">
        <v>177</v>
      </c>
      <c r="N16" s="252">
        <v>180</v>
      </c>
      <c r="O16" s="309">
        <v>138</v>
      </c>
      <c r="P16" s="309">
        <v>103</v>
      </c>
      <c r="Q16" s="309">
        <v>98</v>
      </c>
      <c r="R16" s="309">
        <v>92</v>
      </c>
      <c r="S16" s="309">
        <v>76</v>
      </c>
      <c r="T16" s="309">
        <v>67</v>
      </c>
      <c r="U16" s="309">
        <v>57</v>
      </c>
      <c r="V16" s="309">
        <v>43</v>
      </c>
      <c r="W16" s="253">
        <v>47</v>
      </c>
    </row>
    <row r="17" spans="3:23" ht="13.5" thickBot="1">
      <c r="C17" s="20"/>
      <c r="D17" s="102" t="s">
        <v>109</v>
      </c>
      <c r="E17" s="103"/>
      <c r="F17" s="103"/>
      <c r="G17" s="103"/>
      <c r="H17" s="103"/>
      <c r="I17" s="103"/>
      <c r="J17" s="103"/>
      <c r="K17" s="160"/>
      <c r="L17" s="102"/>
      <c r="M17" s="103"/>
      <c r="N17" s="160"/>
      <c r="O17" s="160"/>
      <c r="P17" s="160"/>
      <c r="Q17" s="160"/>
      <c r="R17" s="160"/>
      <c r="S17" s="160"/>
      <c r="T17" s="160"/>
      <c r="U17" s="160"/>
      <c r="V17" s="160"/>
      <c r="W17" s="160"/>
    </row>
    <row r="18" spans="3:23" ht="12.75">
      <c r="C18" s="20"/>
      <c r="D18" s="73"/>
      <c r="E18" s="74" t="s">
        <v>105</v>
      </c>
      <c r="F18" s="74"/>
      <c r="G18" s="74"/>
      <c r="H18" s="75"/>
      <c r="I18" s="76"/>
      <c r="J18" s="214">
        <v>286340</v>
      </c>
      <c r="K18" s="218">
        <v>286230</v>
      </c>
      <c r="L18" s="216">
        <v>282183</v>
      </c>
      <c r="M18" s="214">
        <v>285419</v>
      </c>
      <c r="N18" s="214">
        <v>291194</v>
      </c>
      <c r="O18" s="215">
        <v>301620</v>
      </c>
      <c r="P18" s="215">
        <v>314008</v>
      </c>
      <c r="Q18" s="215">
        <v>328612</v>
      </c>
      <c r="R18" s="215">
        <v>342521</v>
      </c>
      <c r="S18" s="215">
        <v>354340</v>
      </c>
      <c r="T18" s="215">
        <v>363568</v>
      </c>
      <c r="U18" s="215">
        <v>367603</v>
      </c>
      <c r="V18" s="215">
        <v>367361</v>
      </c>
      <c r="W18" s="218">
        <v>362653</v>
      </c>
    </row>
    <row r="19" spans="3:23" ht="13.5" customHeight="1">
      <c r="C19" s="20"/>
      <c r="D19" s="79"/>
      <c r="E19" s="620" t="s">
        <v>106</v>
      </c>
      <c r="F19" s="45" t="s">
        <v>176</v>
      </c>
      <c r="G19" s="45"/>
      <c r="H19" s="46"/>
      <c r="I19" s="47"/>
      <c r="J19" s="442" t="s">
        <v>150</v>
      </c>
      <c r="K19" s="433" t="s">
        <v>150</v>
      </c>
      <c r="L19" s="226">
        <v>368</v>
      </c>
      <c r="M19" s="224">
        <v>318</v>
      </c>
      <c r="N19" s="224">
        <v>197</v>
      </c>
      <c r="O19" s="225">
        <v>195</v>
      </c>
      <c r="P19" s="225">
        <v>193</v>
      </c>
      <c r="Q19" s="225">
        <v>190</v>
      </c>
      <c r="R19" s="225">
        <v>182</v>
      </c>
      <c r="S19" s="225">
        <v>185</v>
      </c>
      <c r="T19" s="225">
        <v>169</v>
      </c>
      <c r="U19" s="225">
        <v>195</v>
      </c>
      <c r="V19" s="225">
        <v>204</v>
      </c>
      <c r="W19" s="228">
        <v>207</v>
      </c>
    </row>
    <row r="20" spans="3:23" ht="12.75">
      <c r="C20" s="20"/>
      <c r="D20" s="86"/>
      <c r="E20" s="621"/>
      <c r="F20" s="112" t="s">
        <v>177</v>
      </c>
      <c r="G20" s="112"/>
      <c r="H20" s="90"/>
      <c r="I20" s="91"/>
      <c r="J20" s="443" t="s">
        <v>150</v>
      </c>
      <c r="K20" s="444" t="s">
        <v>150</v>
      </c>
      <c r="L20" s="231">
        <v>278545</v>
      </c>
      <c r="M20" s="229">
        <v>282809</v>
      </c>
      <c r="N20" s="229">
        <v>288634</v>
      </c>
      <c r="O20" s="230">
        <v>299641</v>
      </c>
      <c r="P20" s="230">
        <v>312682</v>
      </c>
      <c r="Q20" s="230">
        <v>327377</v>
      </c>
      <c r="R20" s="230">
        <v>341345</v>
      </c>
      <c r="S20" s="230">
        <v>353353</v>
      </c>
      <c r="T20" s="230">
        <v>362688</v>
      </c>
      <c r="U20" s="230">
        <v>366825</v>
      </c>
      <c r="V20" s="230">
        <v>366729</v>
      </c>
      <c r="W20" s="233">
        <v>361977</v>
      </c>
    </row>
    <row r="21" spans="3:23" ht="13.5" thickBot="1">
      <c r="C21" s="20"/>
      <c r="D21" s="96"/>
      <c r="E21" s="638"/>
      <c r="F21" s="113" t="s">
        <v>178</v>
      </c>
      <c r="G21" s="113"/>
      <c r="H21" s="114"/>
      <c r="I21" s="115"/>
      <c r="J21" s="453" t="s">
        <v>150</v>
      </c>
      <c r="K21" s="454" t="s">
        <v>150</v>
      </c>
      <c r="L21" s="296">
        <v>3270</v>
      </c>
      <c r="M21" s="252">
        <v>2292</v>
      </c>
      <c r="N21" s="252">
        <v>2363</v>
      </c>
      <c r="O21" s="309">
        <v>1784</v>
      </c>
      <c r="P21" s="309">
        <v>1133</v>
      </c>
      <c r="Q21" s="309">
        <v>1045</v>
      </c>
      <c r="R21" s="309">
        <v>994</v>
      </c>
      <c r="S21" s="309">
        <v>802</v>
      </c>
      <c r="T21" s="309">
        <v>711</v>
      </c>
      <c r="U21" s="309">
        <v>583</v>
      </c>
      <c r="V21" s="309">
        <v>428</v>
      </c>
      <c r="W21" s="253">
        <v>469</v>
      </c>
    </row>
    <row r="22" spans="4:23" ht="13.5">
      <c r="D22" s="68" t="s">
        <v>84</v>
      </c>
      <c r="E22" s="69"/>
      <c r="F22" s="69"/>
      <c r="G22" s="69"/>
      <c r="H22" s="69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108" t="s">
        <v>244</v>
      </c>
    </row>
    <row r="23" spans="4:23" ht="12.75">
      <c r="D23" s="57" t="s">
        <v>4</v>
      </c>
      <c r="E23" s="623" t="s">
        <v>256</v>
      </c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623"/>
    </row>
    <row r="24" spans="4:23" ht="12.75">
      <c r="D24" s="57" t="s">
        <v>117</v>
      </c>
      <c r="E24" s="623" t="s">
        <v>260</v>
      </c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3"/>
      <c r="T24" s="623"/>
      <c r="U24" s="623"/>
      <c r="V24" s="623"/>
      <c r="W24" s="623"/>
    </row>
  </sheetData>
  <sheetProtection/>
  <mergeCells count="19">
    <mergeCell ref="E24:W24"/>
    <mergeCell ref="E23:W23"/>
    <mergeCell ref="W7:W10"/>
    <mergeCell ref="J7:J10"/>
    <mergeCell ref="K7:K10"/>
    <mergeCell ref="L7:L10"/>
    <mergeCell ref="R7:R10"/>
    <mergeCell ref="M7:M10"/>
    <mergeCell ref="E14:E16"/>
    <mergeCell ref="N7:N10"/>
    <mergeCell ref="V7:V10"/>
    <mergeCell ref="U7:U10"/>
    <mergeCell ref="Q7:Q10"/>
    <mergeCell ref="E19:E21"/>
    <mergeCell ref="D7:I11"/>
    <mergeCell ref="T7:T10"/>
    <mergeCell ref="S7:S10"/>
    <mergeCell ref="P7:P10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51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2"/>
  <dimension ref="B3:AA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10.875" style="59" customWidth="1"/>
    <col min="9" max="9" width="1.12109375" style="59" customWidth="1"/>
    <col min="10" max="12" width="6.375" style="59" hidden="1" customWidth="1"/>
    <col min="13" max="23" width="6.375" style="59" customWidth="1"/>
    <col min="24" max="24" width="10.625" style="59" bestFit="1" customWidth="1"/>
    <col min="25" max="25" width="11.125" style="59" customWidth="1"/>
    <col min="26" max="26" width="12.25390625" style="59" customWidth="1"/>
    <col min="27" max="27" width="10.75390625" style="59" customWidth="1"/>
    <col min="28" max="28" width="8.00390625" style="59" customWidth="1"/>
    <col min="29" max="31" width="1.75390625" style="59" customWidth="1"/>
    <col min="32" max="32" width="4.875" style="59" customWidth="1"/>
    <col min="33" max="47" width="1.75390625" style="59" customWidth="1"/>
    <col min="48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1</v>
      </c>
      <c r="E4" s="61"/>
      <c r="F4" s="61"/>
      <c r="G4" s="61"/>
      <c r="H4" s="15" t="s">
        <v>74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0</v>
      </c>
      <c r="D5" s="110" t="s">
        <v>284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4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  <c r="X6" s="14"/>
    </row>
    <row r="7" spans="3:24" ht="6" customHeight="1">
      <c r="C7" s="20"/>
      <c r="D7" s="594" t="s">
        <v>75</v>
      </c>
      <c r="E7" s="595"/>
      <c r="F7" s="595"/>
      <c r="G7" s="595"/>
      <c r="H7" s="595"/>
      <c r="I7" s="596"/>
      <c r="J7" s="639" t="s">
        <v>80</v>
      </c>
      <c r="K7" s="603" t="s">
        <v>81</v>
      </c>
      <c r="L7" s="605" t="s">
        <v>82</v>
      </c>
      <c r="M7" s="605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9" t="s">
        <v>276</v>
      </c>
      <c r="X7" s="109"/>
    </row>
    <row r="8" spans="3:24" ht="6" customHeight="1">
      <c r="C8" s="20"/>
      <c r="D8" s="597"/>
      <c r="E8" s="598"/>
      <c r="F8" s="598"/>
      <c r="G8" s="598"/>
      <c r="H8" s="598"/>
      <c r="I8" s="599"/>
      <c r="J8" s="640"/>
      <c r="K8" s="604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10"/>
      <c r="X8" s="109"/>
    </row>
    <row r="9" spans="3:24" ht="6" customHeight="1">
      <c r="C9" s="20"/>
      <c r="D9" s="597"/>
      <c r="E9" s="598"/>
      <c r="F9" s="598"/>
      <c r="G9" s="598"/>
      <c r="H9" s="598"/>
      <c r="I9" s="599"/>
      <c r="J9" s="640"/>
      <c r="K9" s="604"/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10"/>
      <c r="X9" s="109"/>
    </row>
    <row r="10" spans="3:24" ht="6" customHeight="1">
      <c r="C10" s="20"/>
      <c r="D10" s="597"/>
      <c r="E10" s="598"/>
      <c r="F10" s="598"/>
      <c r="G10" s="598"/>
      <c r="H10" s="598"/>
      <c r="I10" s="599"/>
      <c r="J10" s="640"/>
      <c r="K10" s="604"/>
      <c r="L10" s="606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10"/>
      <c r="X10" s="109"/>
    </row>
    <row r="11" spans="3:24" ht="15" customHeight="1" thickBot="1">
      <c r="C11" s="20"/>
      <c r="D11" s="600"/>
      <c r="E11" s="601"/>
      <c r="F11" s="601"/>
      <c r="G11" s="601"/>
      <c r="H11" s="601"/>
      <c r="I11" s="602"/>
      <c r="J11" s="289" t="s">
        <v>4</v>
      </c>
      <c r="K11" s="191"/>
      <c r="L11" s="18"/>
      <c r="M11" s="18"/>
      <c r="N11" s="18"/>
      <c r="O11" s="193"/>
      <c r="P11" s="193"/>
      <c r="Q11" s="193"/>
      <c r="R11" s="193"/>
      <c r="S11" s="193"/>
      <c r="T11" s="193"/>
      <c r="U11" s="193"/>
      <c r="V11" s="193"/>
      <c r="W11" s="19"/>
      <c r="X11" s="109"/>
    </row>
    <row r="12" spans="3:25" ht="14.25" thickTop="1">
      <c r="C12" s="20"/>
      <c r="D12" s="169"/>
      <c r="E12" s="170" t="s">
        <v>112</v>
      </c>
      <c r="F12" s="171"/>
      <c r="G12" s="171"/>
      <c r="H12" s="171"/>
      <c r="I12" s="172"/>
      <c r="J12" s="290">
        <v>19107</v>
      </c>
      <c r="K12" s="291">
        <v>13948</v>
      </c>
      <c r="L12" s="173">
        <v>13783</v>
      </c>
      <c r="M12" s="173">
        <v>14494</v>
      </c>
      <c r="N12" s="173">
        <v>15151</v>
      </c>
      <c r="O12" s="305">
        <v>14036</v>
      </c>
      <c r="P12" s="335">
        <v>13873</v>
      </c>
      <c r="Q12" s="335">
        <v>13615</v>
      </c>
      <c r="R12" s="335">
        <v>14095</v>
      </c>
      <c r="S12" s="335">
        <v>13848</v>
      </c>
      <c r="T12" s="335">
        <v>14140</v>
      </c>
      <c r="U12" s="335">
        <v>15346</v>
      </c>
      <c r="V12" s="335">
        <v>14119</v>
      </c>
      <c r="W12" s="433" t="s">
        <v>211</v>
      </c>
      <c r="X12" s="109"/>
      <c r="Y12" s="67"/>
    </row>
    <row r="13" spans="3:25" ht="13.5" customHeight="1">
      <c r="C13" s="20"/>
      <c r="D13" s="38"/>
      <c r="E13" s="174" t="s">
        <v>76</v>
      </c>
      <c r="F13" s="175"/>
      <c r="G13" s="175"/>
      <c r="H13" s="175"/>
      <c r="I13" s="176"/>
      <c r="J13" s="292">
        <v>1391</v>
      </c>
      <c r="K13" s="270">
        <v>1279</v>
      </c>
      <c r="L13" s="94">
        <v>1078</v>
      </c>
      <c r="M13" s="94">
        <v>1109</v>
      </c>
      <c r="N13" s="94">
        <v>1017</v>
      </c>
      <c r="O13" s="306">
        <v>966</v>
      </c>
      <c r="P13" s="306">
        <v>920</v>
      </c>
      <c r="Q13" s="306">
        <v>822</v>
      </c>
      <c r="R13" s="306">
        <v>867</v>
      </c>
      <c r="S13" s="306">
        <v>928</v>
      </c>
      <c r="T13" s="306">
        <v>1165</v>
      </c>
      <c r="U13" s="306">
        <v>1102</v>
      </c>
      <c r="V13" s="306">
        <v>1189</v>
      </c>
      <c r="W13" s="432" t="s">
        <v>211</v>
      </c>
      <c r="X13" s="109"/>
      <c r="Y13" s="67"/>
    </row>
    <row r="14" spans="3:25" ht="13.5">
      <c r="C14" s="20"/>
      <c r="D14" s="44"/>
      <c r="E14" s="177" t="s">
        <v>134</v>
      </c>
      <c r="F14" s="178"/>
      <c r="G14" s="178"/>
      <c r="H14" s="178"/>
      <c r="I14" s="179"/>
      <c r="J14" s="293">
        <v>365</v>
      </c>
      <c r="K14" s="88">
        <v>309</v>
      </c>
      <c r="L14" s="48">
        <v>224</v>
      </c>
      <c r="M14" s="48">
        <v>255</v>
      </c>
      <c r="N14" s="48">
        <v>260</v>
      </c>
      <c r="O14" s="303">
        <v>191</v>
      </c>
      <c r="P14" s="303">
        <v>233</v>
      </c>
      <c r="Q14" s="303">
        <v>222</v>
      </c>
      <c r="R14" s="303">
        <v>223</v>
      </c>
      <c r="S14" s="303" t="s">
        <v>211</v>
      </c>
      <c r="T14" s="303" t="s">
        <v>211</v>
      </c>
      <c r="U14" s="303" t="s">
        <v>211</v>
      </c>
      <c r="V14" s="303" t="s">
        <v>211</v>
      </c>
      <c r="W14" s="433" t="s">
        <v>211</v>
      </c>
      <c r="X14" s="109"/>
      <c r="Y14" s="67"/>
    </row>
    <row r="15" spans="3:25" ht="13.5">
      <c r="C15" s="20"/>
      <c r="D15" s="38"/>
      <c r="E15" s="174" t="s">
        <v>77</v>
      </c>
      <c r="F15" s="175"/>
      <c r="G15" s="175"/>
      <c r="H15" s="175"/>
      <c r="I15" s="176"/>
      <c r="J15" s="292">
        <v>1391</v>
      </c>
      <c r="K15" s="270">
        <v>1279</v>
      </c>
      <c r="L15" s="94">
        <v>88369</v>
      </c>
      <c r="M15" s="94">
        <v>89691</v>
      </c>
      <c r="N15" s="94">
        <v>90856</v>
      </c>
      <c r="O15" s="306">
        <v>92285</v>
      </c>
      <c r="P15" s="306">
        <v>93935</v>
      </c>
      <c r="Q15" s="306">
        <v>97628</v>
      </c>
      <c r="R15" s="306">
        <v>102484</v>
      </c>
      <c r="S15" s="306">
        <v>106421</v>
      </c>
      <c r="T15" s="306">
        <v>114101</v>
      </c>
      <c r="U15" s="306">
        <v>115045</v>
      </c>
      <c r="V15" s="306">
        <v>113238</v>
      </c>
      <c r="W15" s="432" t="s">
        <v>211</v>
      </c>
      <c r="X15" s="109"/>
      <c r="Y15" s="67"/>
    </row>
    <row r="16" spans="3:25" ht="13.5">
      <c r="C16" s="20"/>
      <c r="D16" s="86"/>
      <c r="E16" s="568" t="s">
        <v>273</v>
      </c>
      <c r="F16" s="206"/>
      <c r="G16" s="206"/>
      <c r="H16" s="206"/>
      <c r="I16" s="207"/>
      <c r="J16" s="294" t="s">
        <v>150</v>
      </c>
      <c r="K16" s="295" t="s">
        <v>150</v>
      </c>
      <c r="L16" s="569">
        <v>6810</v>
      </c>
      <c r="M16" s="208">
        <v>9570</v>
      </c>
      <c r="N16" s="208">
        <v>13409</v>
      </c>
      <c r="O16" s="307">
        <v>19996</v>
      </c>
      <c r="P16" s="307">
        <v>29632</v>
      </c>
      <c r="Q16" s="307">
        <v>39483</v>
      </c>
      <c r="R16" s="307">
        <v>49186</v>
      </c>
      <c r="S16" s="307">
        <v>58939</v>
      </c>
      <c r="T16" s="307">
        <v>60281</v>
      </c>
      <c r="U16" s="307">
        <v>50800</v>
      </c>
      <c r="V16" s="307">
        <v>41041</v>
      </c>
      <c r="W16" s="351">
        <v>31991</v>
      </c>
      <c r="X16" s="109"/>
      <c r="Y16" s="67"/>
    </row>
    <row r="17" spans="3:25" ht="13.5">
      <c r="C17" s="20"/>
      <c r="D17" s="44"/>
      <c r="E17" s="177" t="s">
        <v>274</v>
      </c>
      <c r="F17" s="178"/>
      <c r="G17" s="178"/>
      <c r="H17" s="178"/>
      <c r="I17" s="179"/>
      <c r="J17" s="293"/>
      <c r="K17" s="88"/>
      <c r="L17" s="48" t="s">
        <v>211</v>
      </c>
      <c r="M17" s="48" t="s">
        <v>211</v>
      </c>
      <c r="N17" s="48" t="s">
        <v>211</v>
      </c>
      <c r="O17" s="303" t="s">
        <v>211</v>
      </c>
      <c r="P17" s="303" t="s">
        <v>211</v>
      </c>
      <c r="Q17" s="303" t="s">
        <v>211</v>
      </c>
      <c r="R17" s="303" t="s">
        <v>211</v>
      </c>
      <c r="S17" s="303" t="s">
        <v>211</v>
      </c>
      <c r="T17" s="303" t="s">
        <v>211</v>
      </c>
      <c r="U17" s="303">
        <v>128552</v>
      </c>
      <c r="V17" s="303">
        <v>126206</v>
      </c>
      <c r="W17" s="228">
        <v>123010</v>
      </c>
      <c r="X17" s="109"/>
      <c r="Y17" s="67"/>
    </row>
    <row r="18" spans="3:25" ht="14.25" thickBot="1">
      <c r="C18" s="20"/>
      <c r="D18" s="137"/>
      <c r="E18" s="570"/>
      <c r="F18" s="180"/>
      <c r="G18" s="180" t="s">
        <v>275</v>
      </c>
      <c r="H18" s="180"/>
      <c r="I18" s="181"/>
      <c r="J18" s="571" t="s">
        <v>150</v>
      </c>
      <c r="K18" s="287" t="s">
        <v>150</v>
      </c>
      <c r="L18" s="116" t="s">
        <v>211</v>
      </c>
      <c r="M18" s="116" t="s">
        <v>211</v>
      </c>
      <c r="N18" s="116" t="s">
        <v>211</v>
      </c>
      <c r="O18" s="308" t="s">
        <v>211</v>
      </c>
      <c r="P18" s="308" t="s">
        <v>211</v>
      </c>
      <c r="Q18" s="308" t="s">
        <v>211</v>
      </c>
      <c r="R18" s="308" t="s">
        <v>211</v>
      </c>
      <c r="S18" s="308" t="s">
        <v>211</v>
      </c>
      <c r="T18" s="308" t="s">
        <v>211</v>
      </c>
      <c r="U18" s="308">
        <v>123958</v>
      </c>
      <c r="V18" s="308">
        <v>121306</v>
      </c>
      <c r="W18" s="253">
        <v>117909</v>
      </c>
      <c r="X18" s="109"/>
      <c r="Y18" s="67"/>
    </row>
    <row r="19" spans="4:27" ht="13.5">
      <c r="D19" s="68" t="s">
        <v>84</v>
      </c>
      <c r="E19" s="69"/>
      <c r="F19" s="69"/>
      <c r="G19" s="69"/>
      <c r="H19" s="6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108" t="s">
        <v>244</v>
      </c>
      <c r="X19" s="67"/>
      <c r="Y19" s="67"/>
      <c r="Z19" s="67"/>
      <c r="AA19" s="67"/>
    </row>
    <row r="20" spans="24:27" ht="12.75">
      <c r="X20" s="67"/>
      <c r="Y20" s="67"/>
      <c r="Z20" s="67"/>
      <c r="AA20" s="67"/>
    </row>
  </sheetData>
  <sheetProtection/>
  <mergeCells count="15">
    <mergeCell ref="D7:I11"/>
    <mergeCell ref="J7:J10"/>
    <mergeCell ref="O7:O10"/>
    <mergeCell ref="P7:P10"/>
    <mergeCell ref="K7:K10"/>
    <mergeCell ref="L7:L10"/>
    <mergeCell ref="T7:T10"/>
    <mergeCell ref="M7:M10"/>
    <mergeCell ref="N7:N10"/>
    <mergeCell ref="W7:W10"/>
    <mergeCell ref="Q7:Q10"/>
    <mergeCell ref="R7:R10"/>
    <mergeCell ref="S7:S10"/>
    <mergeCell ref="U7:U10"/>
    <mergeCell ref="V7:V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/>
  <dimension ref="C3:W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05" hidden="1" customWidth="1"/>
    <col min="3" max="3" width="1.75390625" style="205" customWidth="1"/>
    <col min="4" max="4" width="1.12109375" style="205" customWidth="1"/>
    <col min="5" max="5" width="2.125" style="205" customWidth="1"/>
    <col min="6" max="6" width="1.75390625" style="205" customWidth="1"/>
    <col min="7" max="7" width="15.25390625" style="205" customWidth="1"/>
    <col min="8" max="8" width="13.00390625" style="205" customWidth="1"/>
    <col min="9" max="9" width="1.12109375" style="205" customWidth="1"/>
    <col min="10" max="10" width="8.375" style="205" customWidth="1"/>
    <col min="11" max="20" width="8.00390625" style="205" customWidth="1"/>
    <col min="21" max="21" width="1.75390625" style="205" customWidth="1"/>
    <col min="22" max="23" width="7.125" style="205" customWidth="1"/>
    <col min="24" max="45" width="1.75390625" style="205" customWidth="1"/>
    <col min="46" max="16384" width="9.125" style="205" customWidth="1"/>
  </cols>
  <sheetData>
    <row r="1" ht="12.75" hidden="1"/>
    <row r="2" ht="12.75" hidden="1"/>
    <row r="3" ht="9" customHeight="1">
      <c r="C3" s="367"/>
    </row>
    <row r="4" spans="4:20" s="368" customFormat="1" ht="15.75">
      <c r="D4" s="369" t="s">
        <v>248</v>
      </c>
      <c r="E4" s="369"/>
      <c r="F4" s="369"/>
      <c r="G4" s="369"/>
      <c r="H4" s="370" t="s">
        <v>206</v>
      </c>
      <c r="I4" s="371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</row>
    <row r="5" spans="4:20" s="368" customFormat="1" ht="15.75">
      <c r="D5" s="372" t="s">
        <v>286</v>
      </c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</row>
    <row r="6" spans="4:21" s="374" customFormat="1" ht="21" customHeight="1" thickBot="1">
      <c r="D6" s="375"/>
      <c r="E6" s="376"/>
      <c r="F6" s="376"/>
      <c r="G6" s="376"/>
      <c r="H6" s="376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8"/>
      <c r="U6" s="379" t="s">
        <v>79</v>
      </c>
    </row>
    <row r="7" spans="3:21" ht="6" customHeight="1">
      <c r="C7" s="380"/>
      <c r="D7" s="644" t="s">
        <v>186</v>
      </c>
      <c r="E7" s="645"/>
      <c r="F7" s="645"/>
      <c r="G7" s="645"/>
      <c r="H7" s="645"/>
      <c r="I7" s="646"/>
      <c r="J7" s="616">
        <v>2006</v>
      </c>
      <c r="K7" s="605">
        <v>2007</v>
      </c>
      <c r="L7" s="605">
        <v>2008</v>
      </c>
      <c r="M7" s="605">
        <v>2009</v>
      </c>
      <c r="N7" s="605">
        <v>2010</v>
      </c>
      <c r="O7" s="605">
        <v>2011</v>
      </c>
      <c r="P7" s="605">
        <v>2012</v>
      </c>
      <c r="Q7" s="605">
        <v>2013</v>
      </c>
      <c r="R7" s="605">
        <v>2014</v>
      </c>
      <c r="S7" s="605">
        <v>2015</v>
      </c>
      <c r="T7" s="607">
        <v>2016</v>
      </c>
      <c r="U7" s="381"/>
    </row>
    <row r="8" spans="3:21" ht="6" customHeight="1">
      <c r="C8" s="380"/>
      <c r="D8" s="647"/>
      <c r="E8" s="648"/>
      <c r="F8" s="648"/>
      <c r="G8" s="648"/>
      <c r="H8" s="648"/>
      <c r="I8" s="649"/>
      <c r="J8" s="653"/>
      <c r="K8" s="641"/>
      <c r="L8" s="641"/>
      <c r="M8" s="641"/>
      <c r="N8" s="641"/>
      <c r="O8" s="641"/>
      <c r="P8" s="641"/>
      <c r="Q8" s="641"/>
      <c r="R8" s="641"/>
      <c r="S8" s="641"/>
      <c r="T8" s="643"/>
      <c r="U8" s="381"/>
    </row>
    <row r="9" spans="3:21" ht="6" customHeight="1">
      <c r="C9" s="380"/>
      <c r="D9" s="647"/>
      <c r="E9" s="648"/>
      <c r="F9" s="648"/>
      <c r="G9" s="648"/>
      <c r="H9" s="648"/>
      <c r="I9" s="649"/>
      <c r="J9" s="653"/>
      <c r="K9" s="641"/>
      <c r="L9" s="641"/>
      <c r="M9" s="641"/>
      <c r="N9" s="641"/>
      <c r="O9" s="641"/>
      <c r="P9" s="641"/>
      <c r="Q9" s="641"/>
      <c r="R9" s="641"/>
      <c r="S9" s="641"/>
      <c r="T9" s="643"/>
      <c r="U9" s="381"/>
    </row>
    <row r="10" spans="3:21" ht="6" customHeight="1">
      <c r="C10" s="380"/>
      <c r="D10" s="647"/>
      <c r="E10" s="648"/>
      <c r="F10" s="648"/>
      <c r="G10" s="648"/>
      <c r="H10" s="648"/>
      <c r="I10" s="649"/>
      <c r="J10" s="653"/>
      <c r="K10" s="641"/>
      <c r="L10" s="641"/>
      <c r="M10" s="641"/>
      <c r="N10" s="641"/>
      <c r="O10" s="641"/>
      <c r="P10" s="641"/>
      <c r="Q10" s="641"/>
      <c r="R10" s="641"/>
      <c r="S10" s="641"/>
      <c r="T10" s="643"/>
      <c r="U10" s="381"/>
    </row>
    <row r="11" spans="3:21" ht="15" customHeight="1" thickBot="1">
      <c r="C11" s="380"/>
      <c r="D11" s="650"/>
      <c r="E11" s="651"/>
      <c r="F11" s="651"/>
      <c r="G11" s="651"/>
      <c r="H11" s="651"/>
      <c r="I11" s="652"/>
      <c r="J11" s="382"/>
      <c r="K11" s="383"/>
      <c r="L11" s="383"/>
      <c r="M11" s="456"/>
      <c r="N11" s="456"/>
      <c r="O11" s="456"/>
      <c r="P11" s="456"/>
      <c r="Q11" s="456"/>
      <c r="R11" s="456"/>
      <c r="S11" s="456"/>
      <c r="T11" s="384"/>
      <c r="U11" s="381"/>
    </row>
    <row r="12" spans="3:21" ht="16.5" thickBot="1" thickTop="1">
      <c r="C12" s="385"/>
      <c r="D12" s="70" t="s">
        <v>241</v>
      </c>
      <c r="E12" s="71"/>
      <c r="F12" s="71"/>
      <c r="G12" s="71"/>
      <c r="H12" s="71"/>
      <c r="I12" s="71"/>
      <c r="J12" s="194"/>
      <c r="K12" s="71"/>
      <c r="L12" s="71"/>
      <c r="M12" s="71"/>
      <c r="N12" s="71"/>
      <c r="O12" s="71"/>
      <c r="P12" s="71"/>
      <c r="Q12" s="71"/>
      <c r="R12" s="71"/>
      <c r="S12" s="71"/>
      <c r="T12" s="72"/>
      <c r="U12" s="381"/>
    </row>
    <row r="13" spans="3:23" ht="12.75" customHeight="1">
      <c r="C13" s="385"/>
      <c r="D13" s="386"/>
      <c r="E13" s="387" t="s">
        <v>194</v>
      </c>
      <c r="F13" s="388"/>
      <c r="G13" s="388"/>
      <c r="H13" s="389"/>
      <c r="I13" s="390"/>
      <c r="J13" s="391">
        <v>0.014422675482210783</v>
      </c>
      <c r="K13" s="391">
        <v>0.013540688959973637</v>
      </c>
      <c r="L13" s="392">
        <v>0.013754587620395982</v>
      </c>
      <c r="M13" s="457">
        <v>0.013723800830229192</v>
      </c>
      <c r="N13" s="457">
        <v>0.014815244273111608</v>
      </c>
      <c r="O13" s="457">
        <v>0.014907822504614116</v>
      </c>
      <c r="P13" s="457">
        <v>0.01390171861866037</v>
      </c>
      <c r="Q13" s="457">
        <v>0.013651084491163703</v>
      </c>
      <c r="R13" s="457">
        <v>0.013339063920657574</v>
      </c>
      <c r="S13" s="457">
        <v>0.010062136546364783</v>
      </c>
      <c r="T13" s="393">
        <v>0.01</v>
      </c>
      <c r="U13" s="381"/>
      <c r="V13" s="437"/>
      <c r="W13" s="437"/>
    </row>
    <row r="14" spans="3:21" ht="12.75">
      <c r="C14" s="385"/>
      <c r="D14" s="394"/>
      <c r="E14" s="395" t="s">
        <v>195</v>
      </c>
      <c r="F14" s="395"/>
      <c r="G14" s="395"/>
      <c r="H14" s="396"/>
      <c r="I14" s="397"/>
      <c r="J14" s="398">
        <v>0.9359571723669403</v>
      </c>
      <c r="K14" s="398">
        <v>0.9267505150816386</v>
      </c>
      <c r="L14" s="399">
        <v>0.9132960742635635</v>
      </c>
      <c r="M14" s="458">
        <v>0.8969365488830708</v>
      </c>
      <c r="N14" s="458">
        <v>0.8702992956706956</v>
      </c>
      <c r="O14" s="458">
        <v>0.8510758638390572</v>
      </c>
      <c r="P14" s="458">
        <v>0.8317938047351884</v>
      </c>
      <c r="Q14" s="458">
        <v>0.8137984676852681</v>
      </c>
      <c r="R14" s="458">
        <v>0.7835459703519121</v>
      </c>
      <c r="S14" s="458">
        <v>0.764800273851101</v>
      </c>
      <c r="T14" s="400">
        <v>0.749</v>
      </c>
      <c r="U14" s="381"/>
    </row>
    <row r="15" spans="3:21" ht="12.75">
      <c r="C15" s="385"/>
      <c r="D15" s="394"/>
      <c r="E15" s="395" t="s">
        <v>196</v>
      </c>
      <c r="F15" s="395"/>
      <c r="G15" s="395"/>
      <c r="H15" s="396"/>
      <c r="I15" s="397"/>
      <c r="J15" s="398">
        <v>0.015059417230277435</v>
      </c>
      <c r="K15" s="398">
        <v>0.015459866329164056</v>
      </c>
      <c r="L15" s="399">
        <v>0.018574529619789823</v>
      </c>
      <c r="M15" s="458">
        <v>0.021051430748967898</v>
      </c>
      <c r="N15" s="458">
        <v>0.02439903629157365</v>
      </c>
      <c r="O15" s="458">
        <v>0.026074832468938193</v>
      </c>
      <c r="P15" s="458">
        <v>0.029813872976282647</v>
      </c>
      <c r="Q15" s="458">
        <v>0.03223504068154563</v>
      </c>
      <c r="R15" s="458">
        <v>0.04090354263716111</v>
      </c>
      <c r="S15" s="458">
        <v>0.045463685087682476</v>
      </c>
      <c r="T15" s="400">
        <v>0.048</v>
      </c>
      <c r="U15" s="381"/>
    </row>
    <row r="16" spans="3:21" ht="13.5" thickBot="1">
      <c r="C16" s="385"/>
      <c r="D16" s="401"/>
      <c r="E16" s="402" t="s">
        <v>197</v>
      </c>
      <c r="F16" s="402"/>
      <c r="G16" s="402"/>
      <c r="H16" s="403"/>
      <c r="I16" s="404"/>
      <c r="J16" s="405">
        <v>0.03456073492057571</v>
      </c>
      <c r="K16" s="405">
        <v>0.044248929629223804</v>
      </c>
      <c r="L16" s="406">
        <v>0.0543748084962489</v>
      </c>
      <c r="M16" s="459">
        <v>0.06828821953772596</v>
      </c>
      <c r="N16" s="459">
        <v>0.09048642376462586</v>
      </c>
      <c r="O16" s="459">
        <v>0.1079414811873906</v>
      </c>
      <c r="P16" s="459">
        <v>0.12449060366986865</v>
      </c>
      <c r="Q16" s="459">
        <v>0.1403154071420225</v>
      </c>
      <c r="R16" s="459">
        <v>0.1622114230902692</v>
      </c>
      <c r="S16" s="459">
        <v>0.17967390451485168</v>
      </c>
      <c r="T16" s="407">
        <v>0.194</v>
      </c>
      <c r="U16" s="381"/>
    </row>
    <row r="17" spans="4:21" ht="13.5">
      <c r="D17" s="408" t="s">
        <v>84</v>
      </c>
      <c r="E17" s="409"/>
      <c r="F17" s="409"/>
      <c r="G17" s="409"/>
      <c r="H17" s="409"/>
      <c r="I17" s="408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 t="s">
        <v>244</v>
      </c>
      <c r="U17" s="205" t="s">
        <v>79</v>
      </c>
    </row>
    <row r="18" spans="4:20" ht="15" customHeight="1">
      <c r="D18" s="267" t="s">
        <v>4</v>
      </c>
      <c r="E18" s="642" t="s">
        <v>242</v>
      </c>
      <c r="F18" s="642"/>
      <c r="G18" s="642"/>
      <c r="H18" s="642"/>
      <c r="I18" s="642"/>
      <c r="J18" s="642"/>
      <c r="K18" s="642"/>
      <c r="L18" s="642"/>
      <c r="M18" s="642"/>
      <c r="N18" s="642"/>
      <c r="O18" s="642"/>
      <c r="P18" s="642"/>
      <c r="Q18" s="642"/>
      <c r="R18" s="642"/>
      <c r="S18" s="642"/>
      <c r="T18" s="642"/>
    </row>
    <row r="19" ht="11.25" customHeight="1"/>
    <row r="23" spans="10:20" ht="12.75"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</row>
  </sheetData>
  <sheetProtection/>
  <mergeCells count="13">
    <mergeCell ref="S7:S10"/>
    <mergeCell ref="E18:T18"/>
    <mergeCell ref="T7:T10"/>
    <mergeCell ref="L7:L10"/>
    <mergeCell ref="D7:I11"/>
    <mergeCell ref="J7:J10"/>
    <mergeCell ref="K7:K10"/>
    <mergeCell ref="M7:M10"/>
    <mergeCell ref="N7:N10"/>
    <mergeCell ref="O7:O10"/>
    <mergeCell ref="R7:R10"/>
    <mergeCell ref="P7:P10"/>
    <mergeCell ref="Q7:Q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6"/>
  <dimension ref="C3:U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05" hidden="1" customWidth="1"/>
    <col min="3" max="3" width="1.75390625" style="205" customWidth="1"/>
    <col min="4" max="4" width="0.875" style="205" customWidth="1"/>
    <col min="5" max="5" width="1.75390625" style="205" customWidth="1"/>
    <col min="6" max="6" width="2.625" style="205" customWidth="1"/>
    <col min="7" max="8" width="15.75390625" style="205" customWidth="1"/>
    <col min="9" max="9" width="1.12109375" style="205" customWidth="1"/>
    <col min="10" max="20" width="8.00390625" style="205" customWidth="1"/>
    <col min="21" max="45" width="1.75390625" style="205" customWidth="1"/>
    <col min="46" max="16384" width="9.125" style="205" customWidth="1"/>
  </cols>
  <sheetData>
    <row r="1" ht="12.75" hidden="1"/>
    <row r="2" ht="12.75" hidden="1"/>
    <row r="3" ht="9" customHeight="1">
      <c r="C3" s="367"/>
    </row>
    <row r="4" spans="4:20" s="368" customFormat="1" ht="15.75">
      <c r="D4" s="369" t="s">
        <v>209</v>
      </c>
      <c r="E4" s="369"/>
      <c r="F4" s="369"/>
      <c r="G4" s="369"/>
      <c r="H4" s="370" t="s">
        <v>206</v>
      </c>
      <c r="I4" s="371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</row>
    <row r="5" spans="4:20" s="368" customFormat="1" ht="15.75">
      <c r="D5" s="372" t="s">
        <v>287</v>
      </c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</row>
    <row r="6" spans="4:21" s="374" customFormat="1" ht="21" customHeight="1" thickBot="1">
      <c r="D6" s="375"/>
      <c r="E6" s="376"/>
      <c r="F6" s="376"/>
      <c r="G6" s="376"/>
      <c r="H6" s="376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8"/>
      <c r="U6" s="379" t="s">
        <v>79</v>
      </c>
    </row>
    <row r="7" spans="3:21" ht="6" customHeight="1">
      <c r="C7" s="380"/>
      <c r="D7" s="644" t="s">
        <v>10</v>
      </c>
      <c r="E7" s="645"/>
      <c r="F7" s="645"/>
      <c r="G7" s="645"/>
      <c r="H7" s="645"/>
      <c r="I7" s="646"/>
      <c r="J7" s="616">
        <v>2006</v>
      </c>
      <c r="K7" s="605">
        <v>2007</v>
      </c>
      <c r="L7" s="605">
        <v>2008</v>
      </c>
      <c r="M7" s="605">
        <v>2009</v>
      </c>
      <c r="N7" s="605">
        <v>2010</v>
      </c>
      <c r="O7" s="605">
        <v>2011</v>
      </c>
      <c r="P7" s="605">
        <v>2012</v>
      </c>
      <c r="Q7" s="605">
        <v>2013</v>
      </c>
      <c r="R7" s="605">
        <v>2014</v>
      </c>
      <c r="S7" s="605">
        <v>2015</v>
      </c>
      <c r="T7" s="607">
        <v>2016</v>
      </c>
      <c r="U7" s="381"/>
    </row>
    <row r="8" spans="3:21" ht="6" customHeight="1">
      <c r="C8" s="380"/>
      <c r="D8" s="647"/>
      <c r="E8" s="648"/>
      <c r="F8" s="648"/>
      <c r="G8" s="648"/>
      <c r="H8" s="648"/>
      <c r="I8" s="649"/>
      <c r="J8" s="653"/>
      <c r="K8" s="641"/>
      <c r="L8" s="641"/>
      <c r="M8" s="641"/>
      <c r="N8" s="641"/>
      <c r="O8" s="641"/>
      <c r="P8" s="641"/>
      <c r="Q8" s="641"/>
      <c r="R8" s="641"/>
      <c r="S8" s="641"/>
      <c r="T8" s="643"/>
      <c r="U8" s="381"/>
    </row>
    <row r="9" spans="3:21" ht="6" customHeight="1">
      <c r="C9" s="380"/>
      <c r="D9" s="647"/>
      <c r="E9" s="648"/>
      <c r="F9" s="648"/>
      <c r="G9" s="648"/>
      <c r="H9" s="648"/>
      <c r="I9" s="649"/>
      <c r="J9" s="653"/>
      <c r="K9" s="641"/>
      <c r="L9" s="641"/>
      <c r="M9" s="641"/>
      <c r="N9" s="641"/>
      <c r="O9" s="641"/>
      <c r="P9" s="641"/>
      <c r="Q9" s="641"/>
      <c r="R9" s="641"/>
      <c r="S9" s="641"/>
      <c r="T9" s="643"/>
      <c r="U9" s="381"/>
    </row>
    <row r="10" spans="3:21" ht="6" customHeight="1">
      <c r="C10" s="380"/>
      <c r="D10" s="647"/>
      <c r="E10" s="648"/>
      <c r="F10" s="648"/>
      <c r="G10" s="648"/>
      <c r="H10" s="648"/>
      <c r="I10" s="649"/>
      <c r="J10" s="653"/>
      <c r="K10" s="641"/>
      <c r="L10" s="641"/>
      <c r="M10" s="641"/>
      <c r="N10" s="641"/>
      <c r="O10" s="641"/>
      <c r="P10" s="641"/>
      <c r="Q10" s="641"/>
      <c r="R10" s="641"/>
      <c r="S10" s="641"/>
      <c r="T10" s="643"/>
      <c r="U10" s="381"/>
    </row>
    <row r="11" spans="3:21" ht="15" customHeight="1" thickBot="1">
      <c r="C11" s="380"/>
      <c r="D11" s="650"/>
      <c r="E11" s="651"/>
      <c r="F11" s="651"/>
      <c r="G11" s="651"/>
      <c r="H11" s="651"/>
      <c r="I11" s="652"/>
      <c r="J11" s="382"/>
      <c r="K11" s="383"/>
      <c r="L11" s="383"/>
      <c r="M11" s="456"/>
      <c r="N11" s="456"/>
      <c r="O11" s="456"/>
      <c r="P11" s="456"/>
      <c r="Q11" s="456"/>
      <c r="R11" s="456"/>
      <c r="S11" s="456"/>
      <c r="T11" s="384"/>
      <c r="U11" s="381"/>
    </row>
    <row r="12" spans="3:21" ht="16.5" thickBot="1" thickTop="1">
      <c r="C12" s="385"/>
      <c r="D12" s="70" t="s">
        <v>241</v>
      </c>
      <c r="E12" s="71"/>
      <c r="F12" s="71"/>
      <c r="G12" s="71"/>
      <c r="H12" s="71"/>
      <c r="I12" s="71"/>
      <c r="J12" s="194"/>
      <c r="K12" s="71"/>
      <c r="L12" s="71"/>
      <c r="M12" s="71"/>
      <c r="N12" s="71"/>
      <c r="O12" s="71"/>
      <c r="P12" s="71"/>
      <c r="Q12" s="71"/>
      <c r="R12" s="71"/>
      <c r="S12" s="71"/>
      <c r="T12" s="72"/>
      <c r="U12" s="381"/>
    </row>
    <row r="13" spans="3:21" ht="12.75" customHeight="1">
      <c r="C13" s="385"/>
      <c r="D13" s="386"/>
      <c r="E13" s="387" t="s">
        <v>187</v>
      </c>
      <c r="F13" s="388"/>
      <c r="G13" s="388"/>
      <c r="H13" s="389"/>
      <c r="I13" s="390"/>
      <c r="J13" s="391">
        <v>0.0450773794203241</v>
      </c>
      <c r="K13" s="391">
        <v>0.050672499578883125</v>
      </c>
      <c r="L13" s="392">
        <v>0.05796992962054464</v>
      </c>
      <c r="M13" s="457">
        <v>0.06534865588890519</v>
      </c>
      <c r="N13" s="457">
        <v>0.07484015852572698</v>
      </c>
      <c r="O13" s="457">
        <v>0.07563810189722184</v>
      </c>
      <c r="P13" s="457">
        <v>0.07899438114869814</v>
      </c>
      <c r="Q13" s="457">
        <v>0.08082999334996144</v>
      </c>
      <c r="R13" s="457">
        <v>0.0822547393545177</v>
      </c>
      <c r="S13" s="457">
        <v>0.08525944535497984</v>
      </c>
      <c r="T13" s="393">
        <v>0.084</v>
      </c>
      <c r="U13" s="381"/>
    </row>
    <row r="14" spans="3:21" ht="12.75" customHeight="1">
      <c r="C14" s="385"/>
      <c r="D14" s="412"/>
      <c r="E14" s="413" t="s">
        <v>188</v>
      </c>
      <c r="F14" s="413"/>
      <c r="G14" s="413"/>
      <c r="H14" s="414"/>
      <c r="I14" s="415"/>
      <c r="J14" s="416">
        <v>0.11357201697361148</v>
      </c>
      <c r="K14" s="416">
        <v>0.11332586202782595</v>
      </c>
      <c r="L14" s="417">
        <v>0.1151294435347218</v>
      </c>
      <c r="M14" s="460">
        <v>0.1257266873469939</v>
      </c>
      <c r="N14" s="460">
        <v>0.13715939849903852</v>
      </c>
      <c r="O14" s="460">
        <v>0.1376331964279814</v>
      </c>
      <c r="P14" s="460">
        <v>0.14224595601389453</v>
      </c>
      <c r="Q14" s="460">
        <v>0.14621636475884095</v>
      </c>
      <c r="R14" s="460">
        <v>0.14946963809056865</v>
      </c>
      <c r="S14" s="460">
        <v>0.15330191118766767</v>
      </c>
      <c r="T14" s="418">
        <v>0.155</v>
      </c>
      <c r="U14" s="381"/>
    </row>
    <row r="15" spans="3:21" ht="12.75" customHeight="1">
      <c r="C15" s="385"/>
      <c r="D15" s="412"/>
      <c r="E15" s="413" t="s">
        <v>189</v>
      </c>
      <c r="F15" s="413"/>
      <c r="G15" s="413"/>
      <c r="H15" s="414"/>
      <c r="I15" s="415"/>
      <c r="J15" s="416">
        <v>0.3723282625364777</v>
      </c>
      <c r="K15" s="416">
        <v>0.3476159652976668</v>
      </c>
      <c r="L15" s="417">
        <v>0.32100082018030285</v>
      </c>
      <c r="M15" s="460">
        <v>0.28849570003244773</v>
      </c>
      <c r="N15" s="460">
        <v>0.2616618651914104</v>
      </c>
      <c r="O15" s="460">
        <v>0.24399341532972893</v>
      </c>
      <c r="P15" s="460">
        <v>0.22679138583151812</v>
      </c>
      <c r="Q15" s="460">
        <v>0.22125424563313414</v>
      </c>
      <c r="R15" s="460">
        <v>0.22522024943838154</v>
      </c>
      <c r="S15" s="460">
        <v>0.22732279454912507</v>
      </c>
      <c r="T15" s="418">
        <v>0.226</v>
      </c>
      <c r="U15" s="381"/>
    </row>
    <row r="16" spans="3:21" ht="12.75" customHeight="1">
      <c r="C16" s="385"/>
      <c r="D16" s="394"/>
      <c r="E16" s="395" t="s">
        <v>190</v>
      </c>
      <c r="F16" s="395"/>
      <c r="G16" s="395"/>
      <c r="H16" s="396"/>
      <c r="I16" s="397"/>
      <c r="J16" s="398">
        <v>0.35542285344584573</v>
      </c>
      <c r="K16" s="398">
        <v>0.36742011255217094</v>
      </c>
      <c r="L16" s="399">
        <v>0.38078400153030173</v>
      </c>
      <c r="M16" s="458">
        <v>0.39463957597734234</v>
      </c>
      <c r="N16" s="458">
        <v>0.39495407602898086</v>
      </c>
      <c r="O16" s="458">
        <v>0.41740533160091153</v>
      </c>
      <c r="P16" s="458">
        <v>0.41298943249676673</v>
      </c>
      <c r="Q16" s="458">
        <v>0.39847510665426056</v>
      </c>
      <c r="R16" s="458">
        <v>0.3782458410943865</v>
      </c>
      <c r="S16" s="458">
        <v>0.3572496019991283</v>
      </c>
      <c r="T16" s="400">
        <v>0.339</v>
      </c>
      <c r="U16" s="381"/>
    </row>
    <row r="17" spans="3:21" ht="12.75">
      <c r="C17" s="385"/>
      <c r="D17" s="394"/>
      <c r="E17" s="395" t="s">
        <v>191</v>
      </c>
      <c r="F17" s="395"/>
      <c r="G17" s="395"/>
      <c r="H17" s="396"/>
      <c r="I17" s="397"/>
      <c r="J17" s="398">
        <v>0.11072111084905148</v>
      </c>
      <c r="K17" s="398">
        <v>0.11751078766217696</v>
      </c>
      <c r="L17" s="399">
        <v>0.11972321403136452</v>
      </c>
      <c r="M17" s="458">
        <v>0.11944681752874514</v>
      </c>
      <c r="N17" s="458">
        <v>0.1243231772107179</v>
      </c>
      <c r="O17" s="458">
        <v>0.12057313608685634</v>
      </c>
      <c r="P17" s="458">
        <v>0.13322357683118363</v>
      </c>
      <c r="Q17" s="458">
        <v>0.14660742283566358</v>
      </c>
      <c r="R17" s="458">
        <v>0.15831723041355358</v>
      </c>
      <c r="S17" s="458">
        <v>0.16997412602960893</v>
      </c>
      <c r="T17" s="400">
        <v>0.188</v>
      </c>
      <c r="U17" s="381"/>
    </row>
    <row r="18" spans="3:21" ht="13.5" thickBot="1">
      <c r="C18" s="385"/>
      <c r="D18" s="401"/>
      <c r="E18" s="402" t="s">
        <v>192</v>
      </c>
      <c r="F18" s="402"/>
      <c r="G18" s="402"/>
      <c r="H18" s="403"/>
      <c r="I18" s="404"/>
      <c r="J18" s="405">
        <v>0.0028783767746896373</v>
      </c>
      <c r="K18" s="405">
        <v>0.0034547728812730815</v>
      </c>
      <c r="L18" s="406">
        <v>0.005392591102765545</v>
      </c>
      <c r="M18" s="459">
        <v>0.006342563225571353</v>
      </c>
      <c r="N18" s="459">
        <v>0.007061324544116779</v>
      </c>
      <c r="O18" s="459">
        <v>0.0047568186572998624</v>
      </c>
      <c r="P18" s="459">
        <v>0.005755267677938852</v>
      </c>
      <c r="Q18" s="459">
        <v>0.006616866768139316</v>
      </c>
      <c r="R18" s="459">
        <v>0.006492301608591993</v>
      </c>
      <c r="S18" s="459">
        <v>0.006892120879490122</v>
      </c>
      <c r="T18" s="407">
        <v>0.008</v>
      </c>
      <c r="U18" s="381"/>
    </row>
    <row r="19" spans="4:20" ht="13.5">
      <c r="D19" s="408" t="s">
        <v>84</v>
      </c>
      <c r="E19" s="409"/>
      <c r="F19" s="409"/>
      <c r="G19" s="409"/>
      <c r="H19" s="409"/>
      <c r="I19" s="408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 t="s">
        <v>244</v>
      </c>
    </row>
    <row r="20" spans="4:20" ht="30.75" customHeight="1">
      <c r="D20" s="267" t="s">
        <v>4</v>
      </c>
      <c r="E20" s="642" t="s">
        <v>242</v>
      </c>
      <c r="F20" s="642"/>
      <c r="G20" s="642"/>
      <c r="H20" s="642"/>
      <c r="I20" s="642"/>
      <c r="J20" s="642"/>
      <c r="K20" s="642"/>
      <c r="L20" s="642"/>
      <c r="M20" s="642"/>
      <c r="N20" s="642"/>
      <c r="O20" s="642"/>
      <c r="P20" s="642"/>
      <c r="Q20" s="642"/>
      <c r="R20" s="642"/>
      <c r="S20" s="642"/>
      <c r="T20" s="642"/>
    </row>
  </sheetData>
  <sheetProtection/>
  <mergeCells count="13">
    <mergeCell ref="S7:S10"/>
    <mergeCell ref="E20:T20"/>
    <mergeCell ref="D7:I11"/>
    <mergeCell ref="J7:J10"/>
    <mergeCell ref="K7:K10"/>
    <mergeCell ref="T7:T10"/>
    <mergeCell ref="L7:L10"/>
    <mergeCell ref="M7:M10"/>
    <mergeCell ref="N7:N10"/>
    <mergeCell ref="O7:O10"/>
    <mergeCell ref="R7:R10"/>
    <mergeCell ref="P7:P10"/>
    <mergeCell ref="Q7:Q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1"/>
  <dimension ref="B4:AV4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8.25390625" style="59" customWidth="1"/>
    <col min="9" max="9" width="1.12109375" style="59" customWidth="1"/>
    <col min="10" max="12" width="6.75390625" style="59" hidden="1" customWidth="1"/>
    <col min="13" max="23" width="6.75390625" style="59" customWidth="1"/>
    <col min="24" max="47" width="1.75390625" style="59" customWidth="1"/>
    <col min="48" max="16384" width="9.125" style="59" customWidth="1"/>
  </cols>
  <sheetData>
    <row r="1" ht="12.75" hidden="1"/>
    <row r="2" ht="12.75" hidden="1"/>
    <row r="4" spans="4:23" s="60" customFormat="1" ht="15.75">
      <c r="D4" s="15" t="s">
        <v>2</v>
      </c>
      <c r="E4" s="61"/>
      <c r="F4" s="61"/>
      <c r="G4" s="61"/>
      <c r="H4" s="15" t="s">
        <v>111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12</v>
      </c>
      <c r="D5" s="110" t="s">
        <v>288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4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  <c r="X6" s="14" t="s">
        <v>79</v>
      </c>
    </row>
    <row r="7" spans="3:24" ht="6" customHeight="1">
      <c r="C7" s="20"/>
      <c r="D7" s="594"/>
      <c r="E7" s="595"/>
      <c r="F7" s="595"/>
      <c r="G7" s="595"/>
      <c r="H7" s="595"/>
      <c r="I7" s="596"/>
      <c r="J7" s="605">
        <v>2003</v>
      </c>
      <c r="K7" s="605">
        <v>2004</v>
      </c>
      <c r="L7" s="605">
        <v>2005</v>
      </c>
      <c r="M7" s="605">
        <v>2006</v>
      </c>
      <c r="N7" s="605">
        <v>2007</v>
      </c>
      <c r="O7" s="605">
        <v>2008</v>
      </c>
      <c r="P7" s="605">
        <v>2009</v>
      </c>
      <c r="Q7" s="605">
        <v>2010</v>
      </c>
      <c r="R7" s="605">
        <v>2011</v>
      </c>
      <c r="S7" s="605">
        <v>2012</v>
      </c>
      <c r="T7" s="605">
        <v>2013</v>
      </c>
      <c r="U7" s="605">
        <v>2014</v>
      </c>
      <c r="V7" s="605">
        <v>2015</v>
      </c>
      <c r="W7" s="607">
        <v>2016</v>
      </c>
      <c r="X7" s="109"/>
    </row>
    <row r="8" spans="3:24" ht="6" customHeight="1">
      <c r="C8" s="20"/>
      <c r="D8" s="597"/>
      <c r="E8" s="598"/>
      <c r="F8" s="598"/>
      <c r="G8" s="598"/>
      <c r="H8" s="598"/>
      <c r="I8" s="599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3"/>
      <c r="X8" s="109"/>
    </row>
    <row r="9" spans="3:24" ht="6" customHeight="1">
      <c r="C9" s="20"/>
      <c r="D9" s="597"/>
      <c r="E9" s="598"/>
      <c r="F9" s="598"/>
      <c r="G9" s="598"/>
      <c r="H9" s="598"/>
      <c r="I9" s="599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3"/>
      <c r="X9" s="109"/>
    </row>
    <row r="10" spans="3:24" ht="6" customHeight="1">
      <c r="C10" s="20"/>
      <c r="D10" s="597"/>
      <c r="E10" s="598"/>
      <c r="F10" s="598"/>
      <c r="G10" s="598"/>
      <c r="H10" s="598"/>
      <c r="I10" s="599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3"/>
      <c r="X10" s="109"/>
    </row>
    <row r="11" spans="3:27" ht="15" customHeight="1" thickBot="1">
      <c r="C11" s="20"/>
      <c r="D11" s="600"/>
      <c r="E11" s="601"/>
      <c r="F11" s="601"/>
      <c r="G11" s="601"/>
      <c r="H11" s="601"/>
      <c r="I11" s="602"/>
      <c r="J11" s="18"/>
      <c r="K11" s="18"/>
      <c r="L11" s="18"/>
      <c r="M11" s="18"/>
      <c r="N11" s="18"/>
      <c r="O11" s="193"/>
      <c r="P11" s="193"/>
      <c r="Q11" s="193"/>
      <c r="R11" s="193"/>
      <c r="S11" s="193"/>
      <c r="T11" s="193"/>
      <c r="U11" s="193"/>
      <c r="V11" s="193"/>
      <c r="W11" s="19"/>
      <c r="X11" s="109"/>
      <c r="AA11" s="205"/>
    </row>
    <row r="12" spans="3:24" ht="14.25" thickBot="1" thickTop="1">
      <c r="C12" s="20"/>
      <c r="D12" s="70" t="s">
        <v>179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/>
      <c r="X12" s="109"/>
    </row>
    <row r="13" spans="3:48" ht="12.75">
      <c r="C13" s="20"/>
      <c r="D13" s="21"/>
      <c r="E13" s="154" t="s">
        <v>67</v>
      </c>
      <c r="F13" s="33"/>
      <c r="G13" s="33"/>
      <c r="H13" s="34"/>
      <c r="I13" s="35"/>
      <c r="J13" s="155">
        <v>31805.206</v>
      </c>
      <c r="K13" s="155">
        <v>31373.626</v>
      </c>
      <c r="L13" s="155">
        <v>30895.692000000057</v>
      </c>
      <c r="M13" s="155">
        <v>30579.183000000015</v>
      </c>
      <c r="N13" s="155">
        <v>30884.529</v>
      </c>
      <c r="O13" s="319">
        <v>31624.637999999977</v>
      </c>
      <c r="P13" s="319">
        <v>32668.804999999942</v>
      </c>
      <c r="Q13" s="319">
        <v>34099.72699999997</v>
      </c>
      <c r="R13" s="319">
        <v>35376.87399999987</v>
      </c>
      <c r="S13" s="319">
        <v>36598.81600000008</v>
      </c>
      <c r="T13" s="319">
        <v>37883.65100000013</v>
      </c>
      <c r="U13" s="319">
        <v>39134.30800000002</v>
      </c>
      <c r="V13" s="319">
        <v>40046.60399999997</v>
      </c>
      <c r="W13" s="156">
        <v>40703.77299999994</v>
      </c>
      <c r="X13" s="109"/>
      <c r="AV13" s="266"/>
    </row>
    <row r="14" spans="3:48" ht="15.75" thickBot="1">
      <c r="C14" s="20"/>
      <c r="D14" s="137"/>
      <c r="E14" s="113"/>
      <c r="F14" s="113" t="s">
        <v>165</v>
      </c>
      <c r="G14" s="113"/>
      <c r="H14" s="114"/>
      <c r="I14" s="115"/>
      <c r="J14" s="252">
        <v>23421.596</v>
      </c>
      <c r="K14" s="252">
        <v>23161.936</v>
      </c>
      <c r="L14" s="252">
        <v>22843.411999999982</v>
      </c>
      <c r="M14" s="252">
        <v>22563.59</v>
      </c>
      <c r="N14" s="252">
        <v>22764.67</v>
      </c>
      <c r="O14" s="309">
        <v>23378.28099999997</v>
      </c>
      <c r="P14" s="309">
        <v>24192.998999999993</v>
      </c>
      <c r="Q14" s="309">
        <v>25307.734</v>
      </c>
      <c r="R14" s="309">
        <v>26371.601000000035</v>
      </c>
      <c r="S14" s="309">
        <v>27365.211000000003</v>
      </c>
      <c r="T14" s="309">
        <v>28308.481000000014</v>
      </c>
      <c r="U14" s="309">
        <v>29156.564999999962</v>
      </c>
      <c r="V14" s="309">
        <v>29662.49</v>
      </c>
      <c r="W14" s="253">
        <v>29784.75799999998</v>
      </c>
      <c r="X14" s="109"/>
      <c r="AV14" s="266"/>
    </row>
    <row r="15" spans="4:24" ht="13.5">
      <c r="D15" s="68" t="s">
        <v>84</v>
      </c>
      <c r="E15" s="69"/>
      <c r="F15" s="69"/>
      <c r="G15" s="69"/>
      <c r="H15" s="69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108" t="s">
        <v>244</v>
      </c>
      <c r="X15" s="59" t="s">
        <v>79</v>
      </c>
    </row>
    <row r="16" spans="4:23" ht="12.75">
      <c r="D16" s="57" t="s">
        <v>4</v>
      </c>
      <c r="E16" s="654" t="s">
        <v>164</v>
      </c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</row>
    <row r="18" spans="10:22" ht="12.75"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</row>
    <row r="19" spans="10:22" ht="12.75"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</row>
    <row r="20" spans="10:22" ht="12.75"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</row>
    <row r="21" spans="10:22" ht="12.75"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</row>
    <row r="22" spans="10:22" ht="12.75"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</row>
    <row r="24" spans="10:22" ht="12.75"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</row>
    <row r="25" spans="10:22" ht="12.75"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</row>
    <row r="27" spans="10:22" ht="12.75"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</row>
    <row r="28" spans="10:22" ht="12.75"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</row>
    <row r="30" ht="12.75">
      <c r="J30" s="264"/>
    </row>
    <row r="31" ht="12.75">
      <c r="J31" s="264"/>
    </row>
    <row r="32" ht="12.75">
      <c r="J32" s="264"/>
    </row>
    <row r="33" ht="12.75">
      <c r="J33" s="264"/>
    </row>
    <row r="34" ht="12.75">
      <c r="J34" s="264"/>
    </row>
    <row r="35" ht="12.75">
      <c r="J35" s="264"/>
    </row>
    <row r="38" ht="12.75">
      <c r="J38" s="265"/>
    </row>
    <row r="39" ht="12.75">
      <c r="J39" s="265"/>
    </row>
    <row r="40" ht="12.75">
      <c r="J40" s="265"/>
    </row>
    <row r="41" ht="12.75">
      <c r="J41" s="265"/>
    </row>
    <row r="42" ht="12.75">
      <c r="J42" s="265"/>
    </row>
  </sheetData>
  <sheetProtection/>
  <mergeCells count="16">
    <mergeCell ref="N7:N10"/>
    <mergeCell ref="U7:U10"/>
    <mergeCell ref="O7:O10"/>
    <mergeCell ref="P7:P10"/>
    <mergeCell ref="Q7:Q10"/>
    <mergeCell ref="T7:T10"/>
    <mergeCell ref="V7:V10"/>
    <mergeCell ref="E16:W16"/>
    <mergeCell ref="D7:I11"/>
    <mergeCell ref="W7:W10"/>
    <mergeCell ref="J7:J10"/>
    <mergeCell ref="K7:K10"/>
    <mergeCell ref="L7:L10"/>
    <mergeCell ref="R7:R10"/>
    <mergeCell ref="S7:S10"/>
    <mergeCell ref="M7:M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4"/>
  <dimension ref="B4:AF2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.75390625" style="59" customWidth="1"/>
    <col min="9" max="9" width="1.12109375" style="59" customWidth="1"/>
    <col min="10" max="12" width="8.375" style="59" hidden="1" customWidth="1"/>
    <col min="13" max="22" width="8.375" style="59" customWidth="1"/>
    <col min="23" max="23" width="8.875" style="59" customWidth="1"/>
    <col min="24" max="47" width="1.75390625" style="59" customWidth="1"/>
    <col min="48" max="16384" width="9.125" style="59" customWidth="1"/>
  </cols>
  <sheetData>
    <row r="1" ht="12.75" hidden="1"/>
    <row r="2" ht="12.75" hidden="1"/>
    <row r="4" spans="4:23" s="60" customFormat="1" ht="15.75">
      <c r="D4" s="15" t="s">
        <v>199</v>
      </c>
      <c r="E4" s="61"/>
      <c r="F4" s="61"/>
      <c r="G4" s="61"/>
      <c r="H4" s="15" t="s">
        <v>146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36</v>
      </c>
      <c r="D5" s="110" t="s">
        <v>289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4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  <c r="X6" s="14" t="s">
        <v>79</v>
      </c>
    </row>
    <row r="7" spans="3:24" ht="6" customHeight="1">
      <c r="C7" s="20"/>
      <c r="D7" s="594"/>
      <c r="E7" s="595"/>
      <c r="F7" s="595"/>
      <c r="G7" s="595"/>
      <c r="H7" s="595"/>
      <c r="I7" s="596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57">
        <v>2011</v>
      </c>
      <c r="S7" s="657">
        <v>2012</v>
      </c>
      <c r="T7" s="657">
        <v>2013</v>
      </c>
      <c r="U7" s="657">
        <v>2014</v>
      </c>
      <c r="V7" s="657">
        <v>2015</v>
      </c>
      <c r="W7" s="655">
        <v>2016</v>
      </c>
      <c r="X7" s="109"/>
    </row>
    <row r="8" spans="3:24" ht="6" customHeight="1">
      <c r="C8" s="20"/>
      <c r="D8" s="597"/>
      <c r="E8" s="598"/>
      <c r="F8" s="598"/>
      <c r="G8" s="598"/>
      <c r="H8" s="598"/>
      <c r="I8" s="599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6"/>
      <c r="X8" s="109"/>
    </row>
    <row r="9" spans="3:24" ht="6" customHeight="1">
      <c r="C9" s="20"/>
      <c r="D9" s="597"/>
      <c r="E9" s="598"/>
      <c r="F9" s="598"/>
      <c r="G9" s="598"/>
      <c r="H9" s="598"/>
      <c r="I9" s="599"/>
      <c r="J9" s="658"/>
      <c r="K9" s="658"/>
      <c r="L9" s="658"/>
      <c r="M9" s="658"/>
      <c r="N9" s="658"/>
      <c r="O9" s="658"/>
      <c r="P9" s="658"/>
      <c r="Q9" s="658"/>
      <c r="R9" s="658"/>
      <c r="S9" s="658"/>
      <c r="T9" s="658"/>
      <c r="U9" s="658"/>
      <c r="V9" s="658"/>
      <c r="W9" s="656"/>
      <c r="X9" s="109"/>
    </row>
    <row r="10" spans="3:29" ht="15" customHeight="1" thickBot="1">
      <c r="C10" s="20"/>
      <c r="D10" s="597"/>
      <c r="E10" s="598"/>
      <c r="F10" s="598"/>
      <c r="G10" s="598"/>
      <c r="H10" s="598"/>
      <c r="I10" s="599"/>
      <c r="J10" s="658"/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6"/>
      <c r="X10" s="109"/>
      <c r="AC10" s="205"/>
    </row>
    <row r="11" spans="3:24" ht="15" customHeight="1" thickBot="1" thickTop="1">
      <c r="C11" s="20"/>
      <c r="D11" s="70" t="s">
        <v>179</v>
      </c>
      <c r="E11" s="157"/>
      <c r="F11" s="157"/>
      <c r="G11" s="157"/>
      <c r="H11" s="157"/>
      <c r="I11" s="157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9"/>
      <c r="X11" s="109"/>
    </row>
    <row r="12" spans="3:24" ht="13.5" thickBot="1">
      <c r="C12" s="20"/>
      <c r="D12" s="98" t="s">
        <v>68</v>
      </c>
      <c r="E12" s="99"/>
      <c r="F12" s="99"/>
      <c r="G12" s="99"/>
      <c r="H12" s="99"/>
      <c r="I12" s="99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60"/>
      <c r="X12" s="109"/>
    </row>
    <row r="13" spans="3:24" ht="12.75">
      <c r="C13" s="20"/>
      <c r="D13" s="21"/>
      <c r="E13" s="154" t="s">
        <v>67</v>
      </c>
      <c r="F13" s="33"/>
      <c r="G13" s="33"/>
      <c r="H13" s="34"/>
      <c r="I13" s="35"/>
      <c r="J13" s="161">
        <v>13475.342168302048</v>
      </c>
      <c r="K13" s="161">
        <v>14326.427997728622</v>
      </c>
      <c r="L13" s="161">
        <v>15156.882443891085</v>
      </c>
      <c r="M13" s="161">
        <v>16115</v>
      </c>
      <c r="N13" s="161">
        <v>16973</v>
      </c>
      <c r="O13" s="316">
        <v>17588.857230555495</v>
      </c>
      <c r="P13" s="316">
        <v>18856.605463019958</v>
      </c>
      <c r="Q13" s="316">
        <v>18386.079931079814</v>
      </c>
      <c r="R13" s="316">
        <v>18918.548529283104</v>
      </c>
      <c r="S13" s="316">
        <v>20603.758987267043</v>
      </c>
      <c r="T13" s="316">
        <v>20678.761422264477</v>
      </c>
      <c r="U13" s="316">
        <v>20966.00390037992</v>
      </c>
      <c r="V13" s="316">
        <v>21297.71392933437</v>
      </c>
      <c r="W13" s="162">
        <v>22300.27875835171</v>
      </c>
      <c r="X13" s="109"/>
    </row>
    <row r="14" spans="3:24" ht="15.75" thickBot="1">
      <c r="C14" s="20"/>
      <c r="D14" s="137"/>
      <c r="E14" s="113"/>
      <c r="F14" s="113" t="s">
        <v>165</v>
      </c>
      <c r="G14" s="113"/>
      <c r="H14" s="114"/>
      <c r="I14" s="115"/>
      <c r="J14" s="254">
        <v>15142.963688298609</v>
      </c>
      <c r="K14" s="254">
        <v>16183.755120182237</v>
      </c>
      <c r="L14" s="254">
        <v>17209.302281550554</v>
      </c>
      <c r="M14" s="254">
        <v>18266</v>
      </c>
      <c r="N14" s="254">
        <v>19216</v>
      </c>
      <c r="O14" s="317">
        <v>19866.165694560732</v>
      </c>
      <c r="P14" s="317">
        <v>21036.650375590092</v>
      </c>
      <c r="Q14" s="317">
        <v>20298.60419019211</v>
      </c>
      <c r="R14" s="317">
        <v>21024.769899888393</v>
      </c>
      <c r="S14" s="317">
        <v>23326.585325190164</v>
      </c>
      <c r="T14" s="317">
        <v>23398.843524431213</v>
      </c>
      <c r="U14" s="317">
        <v>23720.195000108317</v>
      </c>
      <c r="V14" s="317">
        <v>24108.012934292918</v>
      </c>
      <c r="W14" s="255">
        <v>25299.6733401919</v>
      </c>
      <c r="X14" s="109"/>
    </row>
    <row r="15" spans="3:24" ht="13.5" thickBot="1">
      <c r="C15" s="20"/>
      <c r="D15" s="102" t="s">
        <v>240</v>
      </c>
      <c r="E15" s="103"/>
      <c r="F15" s="103"/>
      <c r="G15" s="103"/>
      <c r="H15" s="103"/>
      <c r="I15" s="103"/>
      <c r="J15" s="163"/>
      <c r="K15" s="163"/>
      <c r="L15" s="163"/>
      <c r="M15" s="163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09"/>
    </row>
    <row r="16" spans="3:32" ht="12.75">
      <c r="C16" s="20"/>
      <c r="D16" s="21"/>
      <c r="E16" s="154" t="s">
        <v>67</v>
      </c>
      <c r="F16" s="33"/>
      <c r="G16" s="33"/>
      <c r="H16" s="34"/>
      <c r="I16" s="35"/>
      <c r="J16" s="161">
        <f aca="true" t="shared" si="0" ref="J16:V16">J13/J19*100</f>
        <v>14110.305935394814</v>
      </c>
      <c r="K16" s="161">
        <f t="shared" si="0"/>
        <v>14603.902138357415</v>
      </c>
      <c r="L16" s="161">
        <f t="shared" si="0"/>
        <v>15156.882443891083</v>
      </c>
      <c r="M16" s="161">
        <f t="shared" si="0"/>
        <v>19415.662650602408</v>
      </c>
      <c r="N16" s="161">
        <f t="shared" si="0"/>
        <v>19898.007033997656</v>
      </c>
      <c r="O16" s="316">
        <f t="shared" si="0"/>
        <v>19392.34534791124</v>
      </c>
      <c r="P16" s="316">
        <f t="shared" si="0"/>
        <v>20563.364736117728</v>
      </c>
      <c r="Q16" s="316">
        <f t="shared" si="0"/>
        <v>19769.97842051593</v>
      </c>
      <c r="R16" s="316">
        <f t="shared" si="0"/>
        <v>19956.274819918886</v>
      </c>
      <c r="S16" s="316">
        <f t="shared" si="0"/>
        <v>21045.719088117512</v>
      </c>
      <c r="T16" s="316">
        <f t="shared" si="0"/>
        <v>20824.533154344892</v>
      </c>
      <c r="U16" s="316">
        <f t="shared" si="0"/>
        <v>21029.091173901626</v>
      </c>
      <c r="V16" s="316">
        <f t="shared" si="0"/>
        <v>21297.71392933437</v>
      </c>
      <c r="W16" s="162">
        <f>W13/W19*100</f>
        <v>22145.261924877566</v>
      </c>
      <c r="X16" s="109"/>
      <c r="AD16" s="205"/>
      <c r="AE16" s="205"/>
      <c r="AF16" s="205"/>
    </row>
    <row r="17" spans="3:32" ht="13.5" thickBot="1">
      <c r="C17" s="20"/>
      <c r="D17" s="137"/>
      <c r="E17" s="113"/>
      <c r="F17" s="113" t="s">
        <v>166</v>
      </c>
      <c r="G17" s="113"/>
      <c r="H17" s="114"/>
      <c r="I17" s="115"/>
      <c r="J17" s="254">
        <f>J14/J19*100</f>
        <v>15856.506479893833</v>
      </c>
      <c r="K17" s="254">
        <f aca="true" t="shared" si="1" ref="K17:V17">K14/K19*100</f>
        <v>16497.201957372312</v>
      </c>
      <c r="L17" s="254">
        <f t="shared" si="1"/>
        <v>17209.302281550554</v>
      </c>
      <c r="M17" s="254">
        <f t="shared" si="1"/>
        <v>22007.22891566265</v>
      </c>
      <c r="N17" s="254">
        <f t="shared" si="1"/>
        <v>22527.54982415006</v>
      </c>
      <c r="O17" s="317">
        <f t="shared" si="1"/>
        <v>21903.159530937963</v>
      </c>
      <c r="P17" s="317">
        <f t="shared" si="1"/>
        <v>22940.731052988103</v>
      </c>
      <c r="Q17" s="317">
        <f t="shared" si="1"/>
        <v>21826.456118486138</v>
      </c>
      <c r="R17" s="317">
        <f t="shared" si="1"/>
        <v>22178.027320557376</v>
      </c>
      <c r="S17" s="317">
        <f t="shared" si="1"/>
        <v>23826.951302543577</v>
      </c>
      <c r="T17" s="317">
        <f t="shared" si="1"/>
        <v>23563.79005481492</v>
      </c>
      <c r="U17" s="317">
        <f t="shared" si="1"/>
        <v>23791.569709236024</v>
      </c>
      <c r="V17" s="317">
        <f t="shared" si="1"/>
        <v>24108.012934292918</v>
      </c>
      <c r="W17" s="255">
        <f>W14/W19*100</f>
        <v>25123.80669333853</v>
      </c>
      <c r="X17" s="109"/>
      <c r="AD17" s="205"/>
      <c r="AE17" s="205"/>
      <c r="AF17" s="205"/>
    </row>
    <row r="18" spans="3:32" ht="13.5" thickBot="1">
      <c r="C18" s="20"/>
      <c r="D18" s="102" t="s">
        <v>69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09"/>
      <c r="AD18" s="205"/>
      <c r="AE18" s="205"/>
      <c r="AF18" s="205"/>
    </row>
    <row r="19" spans="3:32" ht="24" customHeight="1">
      <c r="C19" s="20"/>
      <c r="D19" s="21"/>
      <c r="E19" s="659" t="s">
        <v>295</v>
      </c>
      <c r="F19" s="659"/>
      <c r="G19" s="659"/>
      <c r="H19" s="34"/>
      <c r="I19" s="35"/>
      <c r="J19" s="256">
        <v>95.5</v>
      </c>
      <c r="K19" s="256">
        <v>98.1</v>
      </c>
      <c r="L19" s="256">
        <v>100</v>
      </c>
      <c r="M19" s="256">
        <v>83</v>
      </c>
      <c r="N19" s="256">
        <v>85.3</v>
      </c>
      <c r="O19" s="318">
        <v>90.7</v>
      </c>
      <c r="P19" s="318">
        <v>91.7</v>
      </c>
      <c r="Q19" s="318">
        <v>93</v>
      </c>
      <c r="R19" s="318">
        <v>94.8</v>
      </c>
      <c r="S19" s="318">
        <v>97.9</v>
      </c>
      <c r="T19" s="318">
        <v>99.3</v>
      </c>
      <c r="U19" s="318">
        <v>99.7</v>
      </c>
      <c r="V19" s="318">
        <v>100</v>
      </c>
      <c r="W19" s="257">
        <v>100.7</v>
      </c>
      <c r="X19" s="109"/>
      <c r="AD19" s="205"/>
      <c r="AE19" s="205"/>
      <c r="AF19" s="205"/>
    </row>
    <row r="20" spans="3:24" ht="13.5" thickBot="1">
      <c r="C20" s="20"/>
      <c r="D20" s="136"/>
      <c r="E20" s="112" t="s">
        <v>198</v>
      </c>
      <c r="F20" s="112"/>
      <c r="G20" s="112"/>
      <c r="H20" s="90"/>
      <c r="I20" s="91"/>
      <c r="J20" s="258">
        <v>0.001</v>
      </c>
      <c r="K20" s="258">
        <v>0.028</v>
      </c>
      <c r="L20" s="258">
        <v>0.019</v>
      </c>
      <c r="M20" s="258">
        <v>0.025</v>
      </c>
      <c r="N20" s="259">
        <v>0.028</v>
      </c>
      <c r="O20" s="259">
        <v>0.063</v>
      </c>
      <c r="P20" s="259">
        <v>0.01</v>
      </c>
      <c r="Q20" s="259">
        <v>0.015</v>
      </c>
      <c r="R20" s="259">
        <v>0.019</v>
      </c>
      <c r="S20" s="259">
        <v>0.033</v>
      </c>
      <c r="T20" s="259">
        <v>0.014</v>
      </c>
      <c r="U20" s="259">
        <v>0.004</v>
      </c>
      <c r="V20" s="259">
        <v>0.003</v>
      </c>
      <c r="W20" s="260">
        <v>0.007</v>
      </c>
      <c r="X20" s="109"/>
    </row>
    <row r="21" spans="4:24" ht="13.5">
      <c r="D21" s="68" t="s">
        <v>84</v>
      </c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108" t="s">
        <v>244</v>
      </c>
      <c r="X21" s="59" t="s">
        <v>0</v>
      </c>
    </row>
    <row r="22" spans="4:23" ht="12.75">
      <c r="D22" s="57" t="s">
        <v>4</v>
      </c>
      <c r="E22" s="654" t="s">
        <v>164</v>
      </c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</row>
    <row r="23" spans="10:22" ht="12.75"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</row>
    <row r="24" spans="10:22" ht="12.75"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</row>
    <row r="25" spans="10:22" ht="12.75"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</row>
  </sheetData>
  <sheetProtection/>
  <mergeCells count="17">
    <mergeCell ref="U7:U10"/>
    <mergeCell ref="T7:T10"/>
    <mergeCell ref="R7:R10"/>
    <mergeCell ref="J7:J10"/>
    <mergeCell ref="O7:O10"/>
    <mergeCell ref="P7:P10"/>
    <mergeCell ref="Q7:Q10"/>
    <mergeCell ref="E22:W22"/>
    <mergeCell ref="W7:W10"/>
    <mergeCell ref="K7:K10"/>
    <mergeCell ref="L7:L10"/>
    <mergeCell ref="M7:M10"/>
    <mergeCell ref="E19:G19"/>
    <mergeCell ref="N7:N10"/>
    <mergeCell ref="S7:S10"/>
    <mergeCell ref="V7:V10"/>
    <mergeCell ref="D7:I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0"/>
  <dimension ref="C3:AX60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9.125" style="59" customWidth="1"/>
    <col min="9" max="9" width="1.12109375" style="59" customWidth="1"/>
    <col min="10" max="10" width="8.25390625" style="59" hidden="1" customWidth="1"/>
    <col min="11" max="11" width="9.25390625" style="59" hidden="1" customWidth="1"/>
    <col min="12" max="12" width="8.625" style="59" hidden="1" customWidth="1"/>
    <col min="13" max="13" width="9.25390625" style="59" customWidth="1"/>
    <col min="14" max="23" width="8.75390625" style="59" customWidth="1"/>
    <col min="24" max="47" width="1.75390625" style="59" customWidth="1"/>
    <col min="48" max="16384" width="9.125" style="59" customWidth="1"/>
  </cols>
  <sheetData>
    <row r="1" ht="12.75" hidden="1"/>
    <row r="2" ht="12.75" hidden="1"/>
    <row r="3" ht="9" customHeight="1">
      <c r="C3" s="58" t="s">
        <v>0</v>
      </c>
    </row>
    <row r="4" spans="4:23" s="60" customFormat="1" ht="15.75">
      <c r="D4" s="15" t="s">
        <v>200</v>
      </c>
      <c r="E4" s="61"/>
      <c r="F4" s="61"/>
      <c r="G4" s="61"/>
      <c r="H4" s="15" t="s">
        <v>145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4:23" s="60" customFormat="1" ht="15.75">
      <c r="D5" s="262" t="s">
        <v>290</v>
      </c>
      <c r="E5" s="61"/>
      <c r="F5" s="61"/>
      <c r="G5" s="61"/>
      <c r="H5" s="15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4:24" s="64" customFormat="1" ht="14.25" customHeight="1" thickBot="1">
      <c r="D6" s="261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 t="s">
        <v>58</v>
      </c>
      <c r="X6" s="14" t="s">
        <v>79</v>
      </c>
    </row>
    <row r="7" spans="3:24" ht="6" customHeight="1">
      <c r="C7" s="20"/>
      <c r="D7" s="594"/>
      <c r="E7" s="595"/>
      <c r="F7" s="595"/>
      <c r="G7" s="595"/>
      <c r="H7" s="595"/>
      <c r="I7" s="596"/>
      <c r="J7" s="605">
        <v>2003</v>
      </c>
      <c r="K7" s="605">
        <v>2004</v>
      </c>
      <c r="L7" s="605">
        <v>2005</v>
      </c>
      <c r="M7" s="605">
        <v>2006</v>
      </c>
      <c r="N7" s="605">
        <v>2007</v>
      </c>
      <c r="O7" s="605">
        <v>2008</v>
      </c>
      <c r="P7" s="605">
        <v>2009</v>
      </c>
      <c r="Q7" s="605">
        <v>2010</v>
      </c>
      <c r="R7" s="605">
        <v>2011</v>
      </c>
      <c r="S7" s="605">
        <v>2012</v>
      </c>
      <c r="T7" s="605">
        <v>2013</v>
      </c>
      <c r="U7" s="605">
        <v>2014</v>
      </c>
      <c r="V7" s="605">
        <v>2015</v>
      </c>
      <c r="W7" s="607">
        <v>2016</v>
      </c>
      <c r="X7" s="109"/>
    </row>
    <row r="8" spans="3:24" ht="6" customHeight="1">
      <c r="C8" s="20"/>
      <c r="D8" s="597"/>
      <c r="E8" s="598"/>
      <c r="F8" s="598"/>
      <c r="G8" s="598"/>
      <c r="H8" s="598"/>
      <c r="I8" s="599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3"/>
      <c r="X8" s="109"/>
    </row>
    <row r="9" spans="3:24" ht="6" customHeight="1">
      <c r="C9" s="20"/>
      <c r="D9" s="597"/>
      <c r="E9" s="598"/>
      <c r="F9" s="598"/>
      <c r="G9" s="598"/>
      <c r="H9" s="598"/>
      <c r="I9" s="599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3"/>
      <c r="X9" s="109"/>
    </row>
    <row r="10" spans="3:24" ht="6" customHeight="1">
      <c r="C10" s="20"/>
      <c r="D10" s="597"/>
      <c r="E10" s="598"/>
      <c r="F10" s="598"/>
      <c r="G10" s="598"/>
      <c r="H10" s="598"/>
      <c r="I10" s="599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3"/>
      <c r="X10" s="109"/>
    </row>
    <row r="11" spans="3:24" ht="15" customHeight="1" thickBot="1">
      <c r="C11" s="20"/>
      <c r="D11" s="600"/>
      <c r="E11" s="601"/>
      <c r="F11" s="601"/>
      <c r="G11" s="601"/>
      <c r="H11" s="601"/>
      <c r="I11" s="602"/>
      <c r="J11" s="18"/>
      <c r="K11" s="18"/>
      <c r="L11" s="18"/>
      <c r="M11" s="18"/>
      <c r="N11" s="18"/>
      <c r="O11" s="193"/>
      <c r="P11" s="193"/>
      <c r="Q11" s="193"/>
      <c r="R11" s="193"/>
      <c r="S11" s="193"/>
      <c r="T11" s="193"/>
      <c r="U11" s="193"/>
      <c r="V11" s="193"/>
      <c r="W11" s="19"/>
      <c r="X11" s="109"/>
    </row>
    <row r="12" spans="3:49" ht="14.25" thickBot="1" thickTop="1">
      <c r="C12" s="20"/>
      <c r="D12" s="70" t="s">
        <v>152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/>
      <c r="X12" s="109"/>
      <c r="AW12" s="266"/>
    </row>
    <row r="13" spans="3:49" ht="12.75">
      <c r="C13" s="20"/>
      <c r="D13" s="73"/>
      <c r="E13" s="74" t="s">
        <v>105</v>
      </c>
      <c r="F13" s="74"/>
      <c r="G13" s="74"/>
      <c r="H13" s="75"/>
      <c r="I13" s="76"/>
      <c r="J13" s="77">
        <v>9764372.45</v>
      </c>
      <c r="K13" s="77">
        <v>10290055.28</v>
      </c>
      <c r="L13" s="77">
        <v>11034349.75</v>
      </c>
      <c r="M13" s="77">
        <v>11974973.94</v>
      </c>
      <c r="N13" s="77">
        <f>N14+N15</f>
        <v>12677778.41</v>
      </c>
      <c r="O13" s="320">
        <f>O14+O15</f>
        <v>14094485.24</v>
      </c>
      <c r="P13" s="320">
        <v>15983396.370000001</v>
      </c>
      <c r="Q13" s="320">
        <v>16283334.950000003</v>
      </c>
      <c r="R13" s="320">
        <v>16279366.76</v>
      </c>
      <c r="S13" s="320">
        <v>16933537.22</v>
      </c>
      <c r="T13" s="320">
        <f>T14+T15</f>
        <v>17846304.997440003</v>
      </c>
      <c r="U13" s="77">
        <f>U14+U15</f>
        <v>19317698.82802</v>
      </c>
      <c r="V13" s="320">
        <f>V14+V15</f>
        <v>19325226.79966</v>
      </c>
      <c r="W13" s="78">
        <f>W14+W15</f>
        <v>18811578.89288</v>
      </c>
      <c r="X13" s="109"/>
      <c r="AW13" s="264"/>
    </row>
    <row r="14" spans="3:50" ht="13.5" customHeight="1">
      <c r="C14" s="20"/>
      <c r="D14" s="79"/>
      <c r="E14" s="620" t="s">
        <v>106</v>
      </c>
      <c r="F14" s="45" t="s">
        <v>59</v>
      </c>
      <c r="G14" s="45"/>
      <c r="H14" s="46"/>
      <c r="I14" s="47"/>
      <c r="J14" s="48">
        <v>9303740.819999998</v>
      </c>
      <c r="K14" s="48">
        <v>9625859.709999999</v>
      </c>
      <c r="L14" s="48">
        <v>10179056.77</v>
      </c>
      <c r="M14" s="48">
        <v>10765314.52</v>
      </c>
      <c r="N14" s="48">
        <f>11389227.41-1.02</f>
        <v>11389226.39</v>
      </c>
      <c r="O14" s="303">
        <f>12068719.67-36.78</f>
        <v>12068682.89</v>
      </c>
      <c r="P14" s="303">
        <v>13272038.39</v>
      </c>
      <c r="Q14" s="303">
        <v>13423421.740000002</v>
      </c>
      <c r="R14" s="303">
        <v>13826749.479999997</v>
      </c>
      <c r="S14" s="303">
        <v>14872397.34</v>
      </c>
      <c r="T14" s="303">
        <f aca="true" t="shared" si="0" ref="T14:W15">T20+T26</f>
        <v>15134157.50218</v>
      </c>
      <c r="U14" s="48">
        <f t="shared" si="0"/>
        <v>15981096.5224</v>
      </c>
      <c r="V14" s="303">
        <f>V20+V26</f>
        <v>16357800.004590001</v>
      </c>
      <c r="W14" s="49">
        <f>W20+W26</f>
        <v>17226816.81777</v>
      </c>
      <c r="X14" s="109"/>
      <c r="AX14" s="264"/>
    </row>
    <row r="15" spans="3:24" ht="12.75">
      <c r="C15" s="20"/>
      <c r="D15" s="125"/>
      <c r="E15" s="622"/>
      <c r="F15" s="39" t="s">
        <v>60</v>
      </c>
      <c r="G15" s="39"/>
      <c r="H15" s="40"/>
      <c r="I15" s="41"/>
      <c r="J15" s="94">
        <v>460631.63</v>
      </c>
      <c r="K15" s="94">
        <v>664195.57</v>
      </c>
      <c r="L15" s="94">
        <v>855292.98</v>
      </c>
      <c r="M15" s="94">
        <v>1209659.42</v>
      </c>
      <c r="N15" s="94">
        <v>1288552.02</v>
      </c>
      <c r="O15" s="306">
        <v>2025802.35</v>
      </c>
      <c r="P15" s="306">
        <v>2711357.98</v>
      </c>
      <c r="Q15" s="306">
        <v>2859913.21</v>
      </c>
      <c r="R15" s="306">
        <v>2452695.15</v>
      </c>
      <c r="S15" s="306">
        <v>2061139.88</v>
      </c>
      <c r="T15" s="306">
        <f t="shared" si="0"/>
        <v>2712147.49526</v>
      </c>
      <c r="U15" s="94">
        <f t="shared" si="0"/>
        <v>3336602.30562</v>
      </c>
      <c r="V15" s="306">
        <f>V21+V27</f>
        <v>2967426.7950699995</v>
      </c>
      <c r="W15" s="95">
        <f t="shared" si="0"/>
        <v>1584762.0751099999</v>
      </c>
      <c r="X15" s="109"/>
    </row>
    <row r="16" spans="3:24" ht="12.75" customHeight="1">
      <c r="C16" s="20"/>
      <c r="D16" s="79"/>
      <c r="E16" s="620" t="s">
        <v>61</v>
      </c>
      <c r="F16" s="45" t="s">
        <v>59</v>
      </c>
      <c r="G16" s="45"/>
      <c r="H16" s="46"/>
      <c r="I16" s="47"/>
      <c r="J16" s="148">
        <v>0.9528252704043463</v>
      </c>
      <c r="K16" s="148">
        <v>0.9354526723203376</v>
      </c>
      <c r="L16" s="148">
        <v>0.9224881393667986</v>
      </c>
      <c r="M16" s="148">
        <v>0.8989843797522286</v>
      </c>
      <c r="N16" s="148">
        <f>N14/N13</f>
        <v>0.8983613707127415</v>
      </c>
      <c r="O16" s="321">
        <f>O14/O13</f>
        <v>0.8562698590615574</v>
      </c>
      <c r="P16" s="321">
        <v>0.8303640905077548</v>
      </c>
      <c r="Q16" s="321">
        <v>0.8243656340189698</v>
      </c>
      <c r="R16" s="321">
        <v>0.8493419728077922</v>
      </c>
      <c r="S16" s="321">
        <v>0.878280606513469</v>
      </c>
      <c r="T16" s="321">
        <f>T14/T13</f>
        <v>0.8480275050970466</v>
      </c>
      <c r="U16" s="148">
        <f>U14/U13</f>
        <v>0.827277444620872</v>
      </c>
      <c r="V16" s="321">
        <f>V14/V13</f>
        <v>0.8464480222751017</v>
      </c>
      <c r="W16" s="149">
        <f>W14/W13</f>
        <v>0.9157560306801351</v>
      </c>
      <c r="X16" s="109"/>
    </row>
    <row r="17" spans="3:24" ht="13.5" thickBot="1">
      <c r="C17" s="20"/>
      <c r="D17" s="96"/>
      <c r="E17" s="629"/>
      <c r="F17" s="113" t="s">
        <v>60</v>
      </c>
      <c r="G17" s="113"/>
      <c r="H17" s="114"/>
      <c r="I17" s="115"/>
      <c r="J17" s="150">
        <v>0.04717472959565364</v>
      </c>
      <c r="K17" s="146">
        <v>0.06454732767966238</v>
      </c>
      <c r="L17" s="146">
        <v>0.07751186063320134</v>
      </c>
      <c r="M17" s="146">
        <v>0.1010156202477715</v>
      </c>
      <c r="N17" s="146">
        <f>N15/N13</f>
        <v>0.10163862928725854</v>
      </c>
      <c r="O17" s="312">
        <f>O15/O13</f>
        <v>0.1437301409384427</v>
      </c>
      <c r="P17" s="312">
        <v>0.16963590949224516</v>
      </c>
      <c r="Q17" s="312">
        <v>0.17563436598103016</v>
      </c>
      <c r="R17" s="312">
        <v>0.15066281054779798</v>
      </c>
      <c r="S17" s="312">
        <v>0.1217193934865311</v>
      </c>
      <c r="T17" s="312">
        <f>T15/T13</f>
        <v>0.15197249490295325</v>
      </c>
      <c r="U17" s="146">
        <f>U15/U13</f>
        <v>0.172722555379128</v>
      </c>
      <c r="V17" s="312">
        <f>V15/V13</f>
        <v>0.15355197772489826</v>
      </c>
      <c r="W17" s="147">
        <f>W15/W13</f>
        <v>0.08424396931986484</v>
      </c>
      <c r="X17" s="109"/>
    </row>
    <row r="18" spans="3:24" ht="13.5" thickBot="1">
      <c r="C18" s="20"/>
      <c r="D18" s="102" t="s">
        <v>153</v>
      </c>
      <c r="E18" s="103"/>
      <c r="F18" s="103"/>
      <c r="G18" s="103"/>
      <c r="H18" s="103"/>
      <c r="I18" s="103"/>
      <c r="J18" s="100"/>
      <c r="K18" s="100"/>
      <c r="L18" s="100"/>
      <c r="M18" s="100"/>
      <c r="N18" s="101"/>
      <c r="O18" s="101"/>
      <c r="P18" s="101"/>
      <c r="Q18" s="101"/>
      <c r="R18" s="101"/>
      <c r="S18" s="101"/>
      <c r="T18" s="101"/>
      <c r="U18" s="573"/>
      <c r="V18" s="100"/>
      <c r="W18" s="574"/>
      <c r="X18" s="109"/>
    </row>
    <row r="19" spans="3:24" ht="12.75">
      <c r="C19" s="20"/>
      <c r="D19" s="73"/>
      <c r="E19" s="74" t="s">
        <v>105</v>
      </c>
      <c r="F19" s="74"/>
      <c r="G19" s="74"/>
      <c r="H19" s="75"/>
      <c r="I19" s="76"/>
      <c r="J19" s="77">
        <v>33312</v>
      </c>
      <c r="K19" s="77">
        <v>32557</v>
      </c>
      <c r="L19" s="77">
        <v>39223</v>
      </c>
      <c r="M19" s="77">
        <v>39659</v>
      </c>
      <c r="N19" s="77">
        <v>43965.63</v>
      </c>
      <c r="O19" s="320">
        <v>47959</v>
      </c>
      <c r="P19" s="320">
        <v>53504</v>
      </c>
      <c r="Q19" s="320">
        <v>58059</v>
      </c>
      <c r="R19" s="320">
        <v>66320</v>
      </c>
      <c r="S19" s="320">
        <v>76304</v>
      </c>
      <c r="T19" s="320">
        <v>82660</v>
      </c>
      <c r="U19" s="77">
        <f>U20+U21</f>
        <v>92978.877</v>
      </c>
      <c r="V19" s="320">
        <f>V20+V21</f>
        <v>93238</v>
      </c>
      <c r="W19" s="78">
        <f>W20+W21</f>
        <v>117242.6604</v>
      </c>
      <c r="X19" s="109"/>
    </row>
    <row r="20" spans="3:24" ht="13.5" customHeight="1">
      <c r="C20" s="20"/>
      <c r="D20" s="79"/>
      <c r="E20" s="620" t="s">
        <v>106</v>
      </c>
      <c r="F20" s="45" t="s">
        <v>59</v>
      </c>
      <c r="G20" s="45"/>
      <c r="H20" s="46"/>
      <c r="I20" s="47"/>
      <c r="J20" s="48">
        <v>33312</v>
      </c>
      <c r="K20" s="48">
        <v>32557</v>
      </c>
      <c r="L20" s="48">
        <v>39223</v>
      </c>
      <c r="M20" s="48">
        <v>39659</v>
      </c>
      <c r="N20" s="48">
        <v>43965.63</v>
      </c>
      <c r="O20" s="303">
        <v>47959</v>
      </c>
      <c r="P20" s="303">
        <v>53504</v>
      </c>
      <c r="Q20" s="303">
        <v>58059</v>
      </c>
      <c r="R20" s="303">
        <v>66320</v>
      </c>
      <c r="S20" s="303">
        <v>76304</v>
      </c>
      <c r="T20" s="303">
        <v>82660</v>
      </c>
      <c r="U20" s="48">
        <v>92978.877</v>
      </c>
      <c r="V20" s="303">
        <v>93238</v>
      </c>
      <c r="W20" s="49">
        <v>117242.6604</v>
      </c>
      <c r="X20" s="109"/>
    </row>
    <row r="21" spans="3:24" ht="12.75">
      <c r="C21" s="20"/>
      <c r="D21" s="125"/>
      <c r="E21" s="622"/>
      <c r="F21" s="39" t="s">
        <v>60</v>
      </c>
      <c r="G21" s="39"/>
      <c r="H21" s="40"/>
      <c r="I21" s="41"/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306">
        <v>0</v>
      </c>
      <c r="P21" s="306">
        <v>0</v>
      </c>
      <c r="Q21" s="306">
        <v>0</v>
      </c>
      <c r="R21" s="306">
        <v>0</v>
      </c>
      <c r="S21" s="306">
        <v>0</v>
      </c>
      <c r="T21" s="306">
        <v>0</v>
      </c>
      <c r="U21" s="94">
        <v>0</v>
      </c>
      <c r="V21" s="306">
        <v>0</v>
      </c>
      <c r="W21" s="95">
        <v>0</v>
      </c>
      <c r="X21" s="109"/>
    </row>
    <row r="22" spans="3:24" ht="12.75" customHeight="1">
      <c r="C22" s="20"/>
      <c r="D22" s="79"/>
      <c r="E22" s="620" t="s">
        <v>61</v>
      </c>
      <c r="F22" s="45" t="s">
        <v>59</v>
      </c>
      <c r="G22" s="45"/>
      <c r="H22" s="46"/>
      <c r="I22" s="47"/>
      <c r="J22" s="148">
        <v>1</v>
      </c>
      <c r="K22" s="148">
        <v>1</v>
      </c>
      <c r="L22" s="148">
        <v>1</v>
      </c>
      <c r="M22" s="148">
        <v>1</v>
      </c>
      <c r="N22" s="148">
        <v>1</v>
      </c>
      <c r="O22" s="321">
        <v>1</v>
      </c>
      <c r="P22" s="321">
        <v>1</v>
      </c>
      <c r="Q22" s="321">
        <v>1</v>
      </c>
      <c r="R22" s="321">
        <v>1</v>
      </c>
      <c r="S22" s="321">
        <v>1</v>
      </c>
      <c r="T22" s="321">
        <v>1</v>
      </c>
      <c r="U22" s="148">
        <v>1</v>
      </c>
      <c r="V22" s="321">
        <v>1</v>
      </c>
      <c r="W22" s="149">
        <f>W20/W19</f>
        <v>1</v>
      </c>
      <c r="X22" s="109"/>
    </row>
    <row r="23" spans="3:24" ht="13.5" thickBot="1">
      <c r="C23" s="20"/>
      <c r="D23" s="96"/>
      <c r="E23" s="638"/>
      <c r="F23" s="113" t="s">
        <v>60</v>
      </c>
      <c r="G23" s="113"/>
      <c r="H23" s="114"/>
      <c r="I23" s="115"/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322">
        <v>0</v>
      </c>
      <c r="P23" s="322">
        <v>0</v>
      </c>
      <c r="Q23" s="322">
        <v>0</v>
      </c>
      <c r="R23" s="322">
        <v>0</v>
      </c>
      <c r="S23" s="322">
        <v>0</v>
      </c>
      <c r="T23" s="322">
        <v>0</v>
      </c>
      <c r="U23" s="150">
        <v>0</v>
      </c>
      <c r="V23" s="322">
        <v>0</v>
      </c>
      <c r="W23" s="151">
        <f>W21/W19</f>
        <v>0</v>
      </c>
      <c r="X23" s="109"/>
    </row>
    <row r="24" spans="3:24" ht="15.75" thickBot="1">
      <c r="C24" s="20"/>
      <c r="D24" s="102" t="s">
        <v>251</v>
      </c>
      <c r="E24" s="103"/>
      <c r="F24" s="103"/>
      <c r="G24" s="103"/>
      <c r="H24" s="103"/>
      <c r="I24" s="103"/>
      <c r="J24" s="100"/>
      <c r="K24" s="100"/>
      <c r="L24" s="100"/>
      <c r="M24" s="100"/>
      <c r="N24" s="101"/>
      <c r="O24" s="101"/>
      <c r="P24" s="101"/>
      <c r="Q24" s="101"/>
      <c r="R24" s="101"/>
      <c r="S24" s="101"/>
      <c r="T24" s="101"/>
      <c r="U24" s="573"/>
      <c r="V24" s="100"/>
      <c r="W24" s="574"/>
      <c r="X24" s="109"/>
    </row>
    <row r="25" spans="3:49" ht="12.75">
      <c r="C25" s="20"/>
      <c r="D25" s="73"/>
      <c r="E25" s="74" t="s">
        <v>105</v>
      </c>
      <c r="F25" s="74"/>
      <c r="G25" s="74"/>
      <c r="H25" s="75"/>
      <c r="I25" s="76"/>
      <c r="J25" s="77">
        <v>9731060.45</v>
      </c>
      <c r="K25" s="77">
        <v>10257498.28</v>
      </c>
      <c r="L25" s="77">
        <v>10995126.75</v>
      </c>
      <c r="M25" s="77">
        <v>11935314.94</v>
      </c>
      <c r="N25" s="77">
        <f>N26+N27</f>
        <v>12633812.78</v>
      </c>
      <c r="O25" s="320">
        <f>O26+O27</f>
        <v>14046526.24</v>
      </c>
      <c r="P25" s="320">
        <v>15929892.370000001</v>
      </c>
      <c r="Q25" s="320">
        <v>16225275.950000003</v>
      </c>
      <c r="R25" s="320">
        <v>16213046.76</v>
      </c>
      <c r="S25" s="320">
        <v>16857233.22</v>
      </c>
      <c r="T25" s="320">
        <f>T26+T27</f>
        <v>17763644.997440003</v>
      </c>
      <c r="U25" s="77">
        <f>U26+U27</f>
        <v>19224719.95102</v>
      </c>
      <c r="V25" s="320">
        <f>V26+V27</f>
        <v>19231988.79966</v>
      </c>
      <c r="W25" s="78">
        <f>W26+W27</f>
        <v>18694336.23248</v>
      </c>
      <c r="X25" s="109"/>
      <c r="AW25" s="264"/>
    </row>
    <row r="26" spans="3:49" ht="13.5" customHeight="1">
      <c r="C26" s="20"/>
      <c r="D26" s="79"/>
      <c r="E26" s="620" t="s">
        <v>106</v>
      </c>
      <c r="F26" s="45" t="s">
        <v>59</v>
      </c>
      <c r="G26" s="45"/>
      <c r="H26" s="46"/>
      <c r="I26" s="47"/>
      <c r="J26" s="48">
        <v>9270428.819999998</v>
      </c>
      <c r="K26" s="48">
        <v>9593302.709999999</v>
      </c>
      <c r="L26" s="48">
        <v>10139833.77</v>
      </c>
      <c r="M26" s="48">
        <v>10725655.52</v>
      </c>
      <c r="N26" s="48">
        <f>11345261.78-1.02</f>
        <v>11345260.76</v>
      </c>
      <c r="O26" s="303">
        <f>12020760.67-36.78</f>
        <v>12020723.89</v>
      </c>
      <c r="P26" s="303">
        <v>13218534.39</v>
      </c>
      <c r="Q26" s="303">
        <v>13365362.740000002</v>
      </c>
      <c r="R26" s="303">
        <v>13760351.609999998</v>
      </c>
      <c r="S26" s="303">
        <v>14796093.34</v>
      </c>
      <c r="T26" s="303">
        <v>15051497.50218</v>
      </c>
      <c r="U26" s="48">
        <v>15888117.645399999</v>
      </c>
      <c r="V26" s="303">
        <v>16264562.004590001</v>
      </c>
      <c r="W26" s="49">
        <v>17109574.15737</v>
      </c>
      <c r="X26" s="109"/>
      <c r="AW26" s="264"/>
    </row>
    <row r="27" spans="3:24" ht="12.75">
      <c r="C27" s="20"/>
      <c r="D27" s="125"/>
      <c r="E27" s="622"/>
      <c r="F27" s="39" t="s">
        <v>60</v>
      </c>
      <c r="G27" s="39"/>
      <c r="H27" s="40"/>
      <c r="I27" s="41"/>
      <c r="J27" s="94">
        <v>460631.63</v>
      </c>
      <c r="K27" s="94">
        <v>664195.57</v>
      </c>
      <c r="L27" s="94">
        <v>855292.98</v>
      </c>
      <c r="M27" s="94">
        <v>1209659.42</v>
      </c>
      <c r="N27" s="94">
        <v>1288552.02</v>
      </c>
      <c r="O27" s="306">
        <v>2025802.35</v>
      </c>
      <c r="P27" s="306">
        <v>2711357.98</v>
      </c>
      <c r="Q27" s="306">
        <v>2859913.21</v>
      </c>
      <c r="R27" s="306">
        <v>2452695.15</v>
      </c>
      <c r="S27" s="306">
        <v>2061139.88</v>
      </c>
      <c r="T27" s="306">
        <v>2712147.49526</v>
      </c>
      <c r="U27" s="94">
        <v>3336602.30562</v>
      </c>
      <c r="V27" s="306">
        <v>2967426.7950699995</v>
      </c>
      <c r="W27" s="95">
        <v>1584762.0751099999</v>
      </c>
      <c r="X27" s="109"/>
    </row>
    <row r="28" spans="3:24" ht="12.75" customHeight="1">
      <c r="C28" s="20"/>
      <c r="D28" s="79"/>
      <c r="E28" s="620" t="s">
        <v>61</v>
      </c>
      <c r="F28" s="45" t="s">
        <v>59</v>
      </c>
      <c r="G28" s="45"/>
      <c r="H28" s="46"/>
      <c r="I28" s="47"/>
      <c r="J28" s="148">
        <v>0.9526637787970991</v>
      </c>
      <c r="K28" s="148">
        <v>0.9352478009872013</v>
      </c>
      <c r="L28" s="148">
        <v>0.9222116307117605</v>
      </c>
      <c r="M28" s="148">
        <v>0.8986487222095876</v>
      </c>
      <c r="N28" s="148">
        <f>N26/N25</f>
        <v>0.8980076685923472</v>
      </c>
      <c r="O28" s="321">
        <f>O26/O25</f>
        <v>0.8557791217994407</v>
      </c>
      <c r="P28" s="321">
        <v>0.8297943314980476</v>
      </c>
      <c r="Q28" s="321">
        <v>0.8237371605380924</v>
      </c>
      <c r="R28" s="321">
        <v>0.8487208982798244</v>
      </c>
      <c r="S28" s="321">
        <v>0.8777296456007625</v>
      </c>
      <c r="T28" s="321">
        <f>T26/T25</f>
        <v>0.8473203278014809</v>
      </c>
      <c r="U28" s="148">
        <f>U26/U25</f>
        <v>0.8264420852880632</v>
      </c>
      <c r="V28" s="321">
        <f>V26/V25</f>
        <v>0.8457035917615312</v>
      </c>
      <c r="W28" s="149">
        <f>W26/W25</f>
        <v>0.9152276895310894</v>
      </c>
      <c r="X28" s="109"/>
    </row>
    <row r="29" spans="3:24" ht="13.5" thickBot="1">
      <c r="C29" s="20"/>
      <c r="D29" s="96"/>
      <c r="E29" s="629"/>
      <c r="F29" s="113" t="s">
        <v>60</v>
      </c>
      <c r="G29" s="113"/>
      <c r="H29" s="114"/>
      <c r="I29" s="115"/>
      <c r="J29" s="150">
        <v>0.04733622120290087</v>
      </c>
      <c r="K29" s="146">
        <v>0.06475219901279868</v>
      </c>
      <c r="L29" s="146">
        <v>0.07778836928823944</v>
      </c>
      <c r="M29" s="146">
        <v>0.10135127779041246</v>
      </c>
      <c r="N29" s="146">
        <f>N27/N25</f>
        <v>0.10199233140765286</v>
      </c>
      <c r="O29" s="312">
        <f>O27/O25</f>
        <v>0.1442208782005593</v>
      </c>
      <c r="P29" s="312">
        <v>0.17020566850195235</v>
      </c>
      <c r="Q29" s="312">
        <v>0.17626283946190754</v>
      </c>
      <c r="R29" s="312">
        <v>0.1512791017201754</v>
      </c>
      <c r="S29" s="312">
        <v>0.12227035439923753</v>
      </c>
      <c r="T29" s="312">
        <f>T27/T25</f>
        <v>0.15267967219851894</v>
      </c>
      <c r="U29" s="146">
        <f>U27/U25</f>
        <v>0.17355791471193688</v>
      </c>
      <c r="V29" s="312">
        <f>V27/V25</f>
        <v>0.15429640823846882</v>
      </c>
      <c r="W29" s="147">
        <f>W27/W25</f>
        <v>0.08477231046891064</v>
      </c>
      <c r="X29" s="109"/>
    </row>
    <row r="30" spans="3:24" ht="13.5" thickBot="1">
      <c r="C30" s="20"/>
      <c r="D30" s="102" t="s">
        <v>62</v>
      </c>
      <c r="E30" s="103"/>
      <c r="F30" s="103"/>
      <c r="G30" s="103"/>
      <c r="H30" s="103"/>
      <c r="I30" s="103"/>
      <c r="J30" s="100"/>
      <c r="K30" s="100"/>
      <c r="L30" s="100"/>
      <c r="M30" s="100"/>
      <c r="N30" s="101"/>
      <c r="O30" s="101"/>
      <c r="P30" s="101"/>
      <c r="Q30" s="101"/>
      <c r="R30" s="101"/>
      <c r="S30" s="101"/>
      <c r="T30" s="101"/>
      <c r="U30" s="573"/>
      <c r="V30" s="100"/>
      <c r="W30" s="574"/>
      <c r="X30" s="109"/>
    </row>
    <row r="31" spans="3:24" ht="15">
      <c r="C31" s="20"/>
      <c r="D31" s="44"/>
      <c r="E31" s="45" t="s">
        <v>252</v>
      </c>
      <c r="F31" s="45"/>
      <c r="G31" s="45"/>
      <c r="H31" s="46"/>
      <c r="I31" s="47"/>
      <c r="J31" s="152">
        <v>114.24777249999998</v>
      </c>
      <c r="K31" s="152">
        <v>121.34803966999998</v>
      </c>
      <c r="L31" s="152">
        <v>128.55417447999997</v>
      </c>
      <c r="M31" s="152">
        <v>141.24843944</v>
      </c>
      <c r="N31" s="152">
        <v>151.58498969999997</v>
      </c>
      <c r="O31" s="323">
        <v>149.79972682000005</v>
      </c>
      <c r="P31" s="323">
        <v>162.80350399</v>
      </c>
      <c r="Q31" s="323">
        <v>161.87480193999997</v>
      </c>
      <c r="R31" s="323">
        <v>172.76879587426</v>
      </c>
      <c r="S31" s="323">
        <v>170.37426544439</v>
      </c>
      <c r="T31" s="323">
        <v>171.72496276016</v>
      </c>
      <c r="U31" s="575">
        <v>177.59063407748005</v>
      </c>
      <c r="V31" s="592">
        <v>181.60898122443</v>
      </c>
      <c r="W31" s="192">
        <v>172.2724</v>
      </c>
      <c r="X31" s="109"/>
    </row>
    <row r="32" spans="3:24" ht="12.75">
      <c r="C32" s="20"/>
      <c r="D32" s="38"/>
      <c r="E32" s="39" t="s">
        <v>63</v>
      </c>
      <c r="F32" s="39"/>
      <c r="G32" s="39"/>
      <c r="H32" s="40"/>
      <c r="I32" s="41"/>
      <c r="J32" s="42">
        <f aca="true" t="shared" si="1" ref="J32:U32">J13/J31/1000000</f>
        <v>0.08546663305842572</v>
      </c>
      <c r="K32" s="42">
        <f t="shared" si="1"/>
        <v>0.08479786989541238</v>
      </c>
      <c r="L32" s="42">
        <f t="shared" si="1"/>
        <v>0.08583423910296034</v>
      </c>
      <c r="M32" s="42">
        <f t="shared" si="1"/>
        <v>0.08477951322844009</v>
      </c>
      <c r="N32" s="42">
        <f t="shared" si="1"/>
        <v>0.08363478755443028</v>
      </c>
      <c r="O32" s="302">
        <f t="shared" si="1"/>
        <v>0.09408885809876003</v>
      </c>
      <c r="P32" s="302">
        <f t="shared" si="1"/>
        <v>0.09817599731134634</v>
      </c>
      <c r="Q32" s="302">
        <f t="shared" si="1"/>
        <v>0.10059215365734028</v>
      </c>
      <c r="R32" s="302">
        <f t="shared" si="1"/>
        <v>0.09422631371377975</v>
      </c>
      <c r="S32" s="302">
        <f t="shared" si="1"/>
        <v>0.0993902287756427</v>
      </c>
      <c r="T32" s="302">
        <f t="shared" si="1"/>
        <v>0.10392376688044522</v>
      </c>
      <c r="U32" s="42">
        <f t="shared" si="1"/>
        <v>0.10877656318064603</v>
      </c>
      <c r="V32" s="302">
        <f>V13/V31/1000000</f>
        <v>0.10641118445446339</v>
      </c>
      <c r="W32" s="43">
        <f>W13/W31/1000000</f>
        <v>0.10919670761468465</v>
      </c>
      <c r="X32" s="109"/>
    </row>
    <row r="33" spans="3:27" ht="12.75">
      <c r="C33" s="20"/>
      <c r="D33" s="44"/>
      <c r="E33" s="45" t="s">
        <v>64</v>
      </c>
      <c r="F33" s="45"/>
      <c r="G33" s="45"/>
      <c r="H33" s="46"/>
      <c r="I33" s="47"/>
      <c r="J33" s="104">
        <v>2688.107</v>
      </c>
      <c r="K33" s="104">
        <v>3057.66</v>
      </c>
      <c r="L33" s="104">
        <v>3257.972</v>
      </c>
      <c r="M33" s="104">
        <v>3507.131</v>
      </c>
      <c r="N33" s="104">
        <v>3831.819</v>
      </c>
      <c r="O33" s="324">
        <v>4015.346</v>
      </c>
      <c r="P33" s="324">
        <v>3921.827</v>
      </c>
      <c r="Q33" s="324">
        <v>3953.651</v>
      </c>
      <c r="R33" s="324">
        <v>4033.755</v>
      </c>
      <c r="S33" s="324">
        <v>4059.912</v>
      </c>
      <c r="T33" s="324">
        <v>4098.128</v>
      </c>
      <c r="U33" s="104">
        <v>4313.789</v>
      </c>
      <c r="V33" s="324">
        <v>4554.615</v>
      </c>
      <c r="W33" s="105">
        <v>4715.061</v>
      </c>
      <c r="X33" s="109"/>
      <c r="Z33" s="67"/>
      <c r="AA33" s="67"/>
    </row>
    <row r="34" spans="3:27" ht="13.5" thickBot="1">
      <c r="C34" s="20"/>
      <c r="D34" s="137"/>
      <c r="E34" s="113" t="s">
        <v>65</v>
      </c>
      <c r="F34" s="113"/>
      <c r="G34" s="113"/>
      <c r="H34" s="114"/>
      <c r="I34" s="115"/>
      <c r="J34" s="150">
        <f>J13/1000000/J33</f>
        <v>0.003632434441783753</v>
      </c>
      <c r="K34" s="150">
        <f aca="true" t="shared" si="2" ref="K34:Q34">K13/1000000/K33</f>
        <v>0.0033653366561357378</v>
      </c>
      <c r="L34" s="150">
        <f t="shared" si="2"/>
        <v>0.0033868767902241023</v>
      </c>
      <c r="M34" s="150">
        <f t="shared" si="2"/>
        <v>0.0034144643983928745</v>
      </c>
      <c r="N34" s="150">
        <f t="shared" si="2"/>
        <v>0.003308553564247163</v>
      </c>
      <c r="O34" s="322">
        <f t="shared" si="2"/>
        <v>0.0035101546018699264</v>
      </c>
      <c r="P34" s="322">
        <f t="shared" si="2"/>
        <v>0.004075497560193247</v>
      </c>
      <c r="Q34" s="322">
        <f t="shared" si="2"/>
        <v>0.004118556481085459</v>
      </c>
      <c r="R34" s="322">
        <f aca="true" t="shared" si="3" ref="R34:W34">R13/1000000/R33</f>
        <v>0.004035784711763604</v>
      </c>
      <c r="S34" s="322">
        <f t="shared" si="3"/>
        <v>0.004170912379381622</v>
      </c>
      <c r="T34" s="322">
        <f t="shared" si="3"/>
        <v>0.004354745629575261</v>
      </c>
      <c r="U34" s="150">
        <f t="shared" si="3"/>
        <v>0.004478127888967217</v>
      </c>
      <c r="V34" s="322">
        <f t="shared" si="3"/>
        <v>0.004242998980080644</v>
      </c>
      <c r="W34" s="151">
        <f t="shared" si="3"/>
        <v>0.0039896787958586324</v>
      </c>
      <c r="X34" s="109"/>
      <c r="Y34" s="67"/>
      <c r="Z34" s="67"/>
      <c r="AA34" s="67"/>
    </row>
    <row r="35" spans="3:48" ht="13.5" thickBot="1">
      <c r="C35" s="20"/>
      <c r="D35" s="102" t="s">
        <v>110</v>
      </c>
      <c r="E35" s="103"/>
      <c r="F35" s="103"/>
      <c r="G35" s="103"/>
      <c r="H35" s="103"/>
      <c r="I35" s="103"/>
      <c r="J35" s="100"/>
      <c r="K35" s="100"/>
      <c r="L35" s="100"/>
      <c r="M35" s="100"/>
      <c r="N35" s="101"/>
      <c r="O35" s="101"/>
      <c r="P35" s="101"/>
      <c r="Q35" s="101"/>
      <c r="R35" s="101"/>
      <c r="S35" s="101"/>
      <c r="T35" s="101"/>
      <c r="U35" s="573"/>
      <c r="V35" s="100"/>
      <c r="W35" s="574"/>
      <c r="X35" s="109"/>
      <c r="Z35" s="67"/>
      <c r="AA35" s="67"/>
      <c r="AV35" s="264"/>
    </row>
    <row r="36" spans="3:24" ht="12.75">
      <c r="C36" s="20"/>
      <c r="D36" s="73"/>
      <c r="E36" s="74" t="s">
        <v>105</v>
      </c>
      <c r="F36" s="74"/>
      <c r="G36" s="74"/>
      <c r="H36" s="75"/>
      <c r="I36" s="76"/>
      <c r="J36" s="77">
        <v>108814.669</v>
      </c>
      <c r="K36" s="77">
        <v>112101.51699999999</v>
      </c>
      <c r="L36" s="77">
        <v>124653.41</v>
      </c>
      <c r="M36" s="77">
        <v>127234.643</v>
      </c>
      <c r="N36" s="77">
        <v>136097.082</v>
      </c>
      <c r="O36" s="215" t="s">
        <v>150</v>
      </c>
      <c r="P36" s="215" t="s">
        <v>150</v>
      </c>
      <c r="Q36" s="215" t="s">
        <v>211</v>
      </c>
      <c r="R36" s="215" t="s">
        <v>211</v>
      </c>
      <c r="S36" s="215" t="s">
        <v>211</v>
      </c>
      <c r="T36" s="215" t="s">
        <v>211</v>
      </c>
      <c r="U36" s="214" t="s">
        <v>211</v>
      </c>
      <c r="V36" s="215" t="s">
        <v>211</v>
      </c>
      <c r="W36" s="218" t="s">
        <v>211</v>
      </c>
      <c r="X36" s="109"/>
    </row>
    <row r="37" spans="3:24" ht="13.5" customHeight="1">
      <c r="C37" s="20"/>
      <c r="D37" s="79"/>
      <c r="E37" s="620" t="s">
        <v>106</v>
      </c>
      <c r="F37" s="45" t="s">
        <v>253</v>
      </c>
      <c r="G37" s="45"/>
      <c r="H37" s="46"/>
      <c r="I37" s="47"/>
      <c r="J37" s="48">
        <v>85271.669</v>
      </c>
      <c r="K37" s="48">
        <v>89720.51699999999</v>
      </c>
      <c r="L37" s="48">
        <v>96762.41</v>
      </c>
      <c r="M37" s="48">
        <v>98861.643</v>
      </c>
      <c r="N37" s="48">
        <v>105893.082</v>
      </c>
      <c r="O37" s="455" t="s">
        <v>151</v>
      </c>
      <c r="P37" s="455" t="s">
        <v>151</v>
      </c>
      <c r="Q37" s="455" t="s">
        <v>211</v>
      </c>
      <c r="R37" s="455" t="s">
        <v>211</v>
      </c>
      <c r="S37" s="455" t="s">
        <v>211</v>
      </c>
      <c r="T37" s="455" t="s">
        <v>211</v>
      </c>
      <c r="U37" s="543" t="s">
        <v>211</v>
      </c>
      <c r="V37" s="455" t="s">
        <v>211</v>
      </c>
      <c r="W37" s="433" t="s">
        <v>211</v>
      </c>
      <c r="X37" s="109"/>
    </row>
    <row r="38" spans="3:24" ht="13.5" thickBot="1">
      <c r="C38" s="20"/>
      <c r="D38" s="96"/>
      <c r="E38" s="638"/>
      <c r="F38" s="112" t="s">
        <v>66</v>
      </c>
      <c r="G38" s="112"/>
      <c r="H38" s="90"/>
      <c r="I38" s="91"/>
      <c r="J38" s="116">
        <v>23543</v>
      </c>
      <c r="K38" s="116">
        <v>22381</v>
      </c>
      <c r="L38" s="116">
        <v>27891</v>
      </c>
      <c r="M38" s="116">
        <v>28373</v>
      </c>
      <c r="N38" s="116">
        <v>30204</v>
      </c>
      <c r="O38" s="308">
        <v>34135</v>
      </c>
      <c r="P38" s="308">
        <v>36623</v>
      </c>
      <c r="Q38" s="308">
        <v>41322</v>
      </c>
      <c r="R38" s="308">
        <v>49716</v>
      </c>
      <c r="S38" s="308">
        <v>59833</v>
      </c>
      <c r="T38" s="308">
        <v>67056</v>
      </c>
      <c r="U38" s="116">
        <v>74626</v>
      </c>
      <c r="V38" s="308">
        <v>76957</v>
      </c>
      <c r="W38" s="117">
        <v>82887</v>
      </c>
      <c r="X38" s="109"/>
    </row>
    <row r="39" spans="4:24" ht="13.5">
      <c r="D39" s="68" t="s">
        <v>84</v>
      </c>
      <c r="E39" s="69"/>
      <c r="F39" s="69"/>
      <c r="G39" s="69"/>
      <c r="H39" s="69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153" t="s">
        <v>154</v>
      </c>
      <c r="X39" s="59" t="s">
        <v>79</v>
      </c>
    </row>
    <row r="40" spans="4:23" ht="12.75">
      <c r="D40" s="57" t="s">
        <v>4</v>
      </c>
      <c r="E40" s="654" t="s">
        <v>255</v>
      </c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4"/>
    </row>
    <row r="41" spans="4:23" ht="14.25" customHeight="1">
      <c r="D41" s="57" t="s">
        <v>117</v>
      </c>
      <c r="E41" s="654" t="s">
        <v>160</v>
      </c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4"/>
      <c r="R41" s="654"/>
      <c r="S41" s="654"/>
      <c r="T41" s="654"/>
      <c r="U41" s="654"/>
      <c r="V41" s="654"/>
      <c r="W41" s="654"/>
    </row>
    <row r="42" spans="4:23" ht="15.75" customHeight="1">
      <c r="D42" s="267" t="s">
        <v>163</v>
      </c>
      <c r="E42" s="654" t="s">
        <v>174</v>
      </c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  <c r="U42" s="654"/>
      <c r="V42" s="654"/>
      <c r="W42" s="654"/>
    </row>
    <row r="43" spans="4:23" ht="12.75">
      <c r="D43" s="267" t="s">
        <v>254</v>
      </c>
      <c r="E43" s="660" t="s">
        <v>203</v>
      </c>
      <c r="F43" s="660"/>
      <c r="G43" s="660"/>
      <c r="H43" s="660"/>
      <c r="I43" s="660"/>
      <c r="J43" s="660"/>
      <c r="K43" s="660"/>
      <c r="L43" s="660"/>
      <c r="M43" s="660"/>
      <c r="N43" s="660"/>
      <c r="O43" s="660"/>
      <c r="P43" s="660"/>
      <c r="Q43" s="660"/>
      <c r="R43" s="660"/>
      <c r="S43" s="660"/>
      <c r="T43" s="660"/>
      <c r="U43" s="660"/>
      <c r="V43" s="660"/>
      <c r="W43" s="660"/>
    </row>
    <row r="44" spans="12:14" ht="12.75">
      <c r="L44" s="264"/>
      <c r="N44" s="438"/>
    </row>
    <row r="45" ht="12.75">
      <c r="W45" s="264"/>
    </row>
    <row r="48" spans="10:24" ht="12.75">
      <c r="J48" s="530"/>
      <c r="K48" s="530"/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</row>
    <row r="49" spans="10:23" ht="12.75"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</row>
    <row r="50" spans="10:23" ht="12.75">
      <c r="J50" s="530"/>
      <c r="K50" s="530"/>
      <c r="L50" s="530"/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30"/>
    </row>
    <row r="51" spans="10:23" ht="12.75">
      <c r="J51" s="530"/>
      <c r="K51" s="530"/>
      <c r="L51" s="530"/>
      <c r="M51" s="530"/>
      <c r="N51" s="530"/>
      <c r="O51" s="530"/>
      <c r="P51" s="530"/>
      <c r="Q51" s="530"/>
      <c r="R51" s="530"/>
      <c r="S51" s="530"/>
      <c r="T51" s="530"/>
      <c r="U51" s="530"/>
      <c r="V51" s="530"/>
      <c r="W51" s="530"/>
    </row>
    <row r="52" spans="10:23" ht="12.75">
      <c r="J52" s="530"/>
      <c r="K52" s="530"/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</row>
    <row r="53" spans="10:23" ht="12.75"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</row>
    <row r="54" spans="10:23" ht="12.75"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</row>
    <row r="60" spans="18:23" ht="12.75">
      <c r="R60" s="530"/>
      <c r="S60" s="530"/>
      <c r="T60" s="530"/>
      <c r="U60" s="530"/>
      <c r="V60" s="530"/>
      <c r="W60" s="530"/>
    </row>
  </sheetData>
  <sheetProtection/>
  <mergeCells count="26">
    <mergeCell ref="E22:E23"/>
    <mergeCell ref="V7:V10"/>
    <mergeCell ref="E40:W40"/>
    <mergeCell ref="E42:W42"/>
    <mergeCell ref="O7:O10"/>
    <mergeCell ref="S7:S10"/>
    <mergeCell ref="E14:E15"/>
    <mergeCell ref="E41:W41"/>
    <mergeCell ref="N7:N10"/>
    <mergeCell ref="J7:J10"/>
    <mergeCell ref="K7:K10"/>
    <mergeCell ref="U7:U10"/>
    <mergeCell ref="D7:I11"/>
    <mergeCell ref="E16:E17"/>
    <mergeCell ref="P7:P10"/>
    <mergeCell ref="T7:T10"/>
    <mergeCell ref="E43:W43"/>
    <mergeCell ref="M7:M10"/>
    <mergeCell ref="E37:E38"/>
    <mergeCell ref="E28:E29"/>
    <mergeCell ref="E20:E21"/>
    <mergeCell ref="E26:E27"/>
    <mergeCell ref="L7:L10"/>
    <mergeCell ref="R7:R10"/>
    <mergeCell ref="Q7:Q10"/>
    <mergeCell ref="W7:W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27" right="0.26" top="0.73" bottom="0.708661417322834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/>
  <dimension ref="C3:AW4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3.625" style="59" customWidth="1"/>
    <col min="7" max="7" width="13.375" style="59" customWidth="1"/>
    <col min="8" max="8" width="1.12109375" style="59" customWidth="1"/>
    <col min="9" max="9" width="8.25390625" style="59" customWidth="1"/>
    <col min="10" max="10" width="9.25390625" style="59" hidden="1" customWidth="1"/>
    <col min="11" max="12" width="8.25390625" style="59" hidden="1" customWidth="1"/>
    <col min="13" max="23" width="8.25390625" style="59" customWidth="1"/>
    <col min="24" max="47" width="1.75390625" style="59" customWidth="1"/>
    <col min="48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217</v>
      </c>
      <c r="E4" s="61"/>
      <c r="F4" s="61"/>
      <c r="G4" s="15" t="s">
        <v>291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4:23" s="60" customFormat="1" ht="15.75">
      <c r="D5" s="262"/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4:24" s="64" customFormat="1" ht="14.25" customHeight="1">
      <c r="D6" s="465"/>
      <c r="E6" s="466"/>
      <c r="F6" s="466"/>
      <c r="G6" s="466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8"/>
      <c r="X6" s="14" t="s">
        <v>79</v>
      </c>
    </row>
    <row r="7" spans="3:24" ht="13.5" customHeight="1">
      <c r="C7" s="67"/>
      <c r="D7" s="472"/>
      <c r="E7" s="472"/>
      <c r="F7" s="472"/>
      <c r="G7" s="472"/>
      <c r="H7" s="472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67"/>
    </row>
    <row r="8" spans="3:24" ht="13.5" customHeight="1">
      <c r="C8" s="67"/>
      <c r="D8" s="472"/>
      <c r="E8" s="472"/>
      <c r="F8" s="472"/>
      <c r="G8" s="472"/>
      <c r="H8" s="472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67"/>
    </row>
    <row r="9" spans="3:24" ht="13.5" customHeight="1">
      <c r="C9" s="67"/>
      <c r="D9" s="472"/>
      <c r="E9" s="472"/>
      <c r="F9" s="472"/>
      <c r="G9" s="472"/>
      <c r="H9" s="472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67"/>
    </row>
    <row r="10" spans="3:24" ht="13.5" customHeight="1">
      <c r="C10" s="67"/>
      <c r="D10" s="472"/>
      <c r="E10" s="472"/>
      <c r="F10" s="472"/>
      <c r="G10" s="472"/>
      <c r="H10" s="472"/>
      <c r="I10" s="499"/>
      <c r="J10" s="499" t="s">
        <v>80</v>
      </c>
      <c r="K10" s="499" t="s">
        <v>81</v>
      </c>
      <c r="L10" s="499" t="s">
        <v>82</v>
      </c>
      <c r="M10" s="499" t="s">
        <v>83</v>
      </c>
      <c r="N10" s="499" t="s">
        <v>3</v>
      </c>
      <c r="O10" s="499" t="s">
        <v>114</v>
      </c>
      <c r="P10" s="499" t="s">
        <v>175</v>
      </c>
      <c r="Q10" s="499" t="s">
        <v>210</v>
      </c>
      <c r="R10" s="499" t="s">
        <v>239</v>
      </c>
      <c r="S10" s="499" t="s">
        <v>246</v>
      </c>
      <c r="T10" s="499" t="s">
        <v>249</v>
      </c>
      <c r="U10" s="499" t="s">
        <v>261</v>
      </c>
      <c r="V10" s="499" t="s">
        <v>265</v>
      </c>
      <c r="W10" s="499" t="s">
        <v>276</v>
      </c>
      <c r="X10" s="67"/>
    </row>
    <row r="11" spans="3:24" ht="13.5" customHeight="1">
      <c r="C11" s="67"/>
      <c r="D11" s="472"/>
      <c r="E11" s="472"/>
      <c r="F11" s="472"/>
      <c r="G11" s="472"/>
      <c r="H11" s="472"/>
      <c r="I11" s="500" t="s">
        <v>221</v>
      </c>
      <c r="J11" s="500">
        <v>276068</v>
      </c>
      <c r="K11" s="554">
        <v>276409</v>
      </c>
      <c r="L11" s="554">
        <v>275010</v>
      </c>
      <c r="M11" s="554">
        <v>278067</v>
      </c>
      <c r="N11" s="554">
        <v>283951</v>
      </c>
      <c r="O11" s="554">
        <v>294266</v>
      </c>
      <c r="P11" s="554">
        <v>306489</v>
      </c>
      <c r="Q11" s="554">
        <v>320931</v>
      </c>
      <c r="R11" s="554">
        <v>334741</v>
      </c>
      <c r="S11" s="554">
        <v>346458</v>
      </c>
      <c r="T11" s="554">
        <v>355592</v>
      </c>
      <c r="U11" s="554">
        <v>359616</v>
      </c>
      <c r="V11" s="554">
        <v>359456</v>
      </c>
      <c r="W11" s="554">
        <v>355140</v>
      </c>
      <c r="X11" s="67"/>
    </row>
    <row r="12" spans="3:49" ht="13.5" customHeight="1">
      <c r="C12" s="67"/>
      <c r="D12" s="474"/>
      <c r="E12" s="474"/>
      <c r="F12" s="474"/>
      <c r="G12" s="474"/>
      <c r="H12" s="474"/>
      <c r="I12" s="501" t="s">
        <v>222</v>
      </c>
      <c r="J12" s="501">
        <v>10272</v>
      </c>
      <c r="K12" s="555">
        <v>9821</v>
      </c>
      <c r="L12" s="555">
        <v>7173</v>
      </c>
      <c r="M12" s="555">
        <v>7352</v>
      </c>
      <c r="N12" s="555">
        <v>7243</v>
      </c>
      <c r="O12" s="555">
        <v>7354</v>
      </c>
      <c r="P12" s="555">
        <v>7519</v>
      </c>
      <c r="Q12" s="555">
        <v>7681</v>
      </c>
      <c r="R12" s="555">
        <v>7780</v>
      </c>
      <c r="S12" s="555">
        <v>7882</v>
      </c>
      <c r="T12" s="555">
        <v>7976</v>
      </c>
      <c r="U12" s="555">
        <v>7987</v>
      </c>
      <c r="V12" s="555">
        <v>7905</v>
      </c>
      <c r="W12" s="555">
        <v>7513</v>
      </c>
      <c r="X12" s="67"/>
      <c r="AW12" s="266"/>
    </row>
    <row r="13" spans="3:24" ht="15" customHeight="1">
      <c r="C13" s="67"/>
      <c r="D13" s="504"/>
      <c r="E13" s="504"/>
      <c r="F13" s="504"/>
      <c r="G13" s="504"/>
      <c r="H13" s="504"/>
      <c r="I13" s="504" t="s">
        <v>223</v>
      </c>
      <c r="J13" s="501">
        <v>2348</v>
      </c>
      <c r="K13" s="555">
        <v>2216</v>
      </c>
      <c r="L13" s="555">
        <v>1851</v>
      </c>
      <c r="M13" s="555">
        <v>2015</v>
      </c>
      <c r="N13" s="555">
        <v>2189</v>
      </c>
      <c r="O13" s="555">
        <v>2279</v>
      </c>
      <c r="P13" s="555">
        <v>2663</v>
      </c>
      <c r="Q13" s="555">
        <v>3170</v>
      </c>
      <c r="R13" s="555">
        <v>3329</v>
      </c>
      <c r="S13" s="555">
        <v>3764</v>
      </c>
      <c r="T13" s="555">
        <v>3784</v>
      </c>
      <c r="U13" s="555">
        <v>4087</v>
      </c>
      <c r="V13" s="555">
        <v>4776</v>
      </c>
      <c r="W13" s="555">
        <v>4800</v>
      </c>
      <c r="X13" s="67"/>
    </row>
    <row r="14" spans="3:24" ht="13.5" customHeight="1">
      <c r="C14" s="67"/>
      <c r="D14" s="479"/>
      <c r="E14" s="503"/>
      <c r="F14" s="481"/>
      <c r="G14" s="482"/>
      <c r="H14" s="481"/>
      <c r="I14" s="502" t="s">
        <v>224</v>
      </c>
      <c r="J14" s="502">
        <v>267143</v>
      </c>
      <c r="K14" s="555">
        <v>269357</v>
      </c>
      <c r="L14" s="555">
        <v>274423</v>
      </c>
      <c r="M14" s="555">
        <v>279069</v>
      </c>
      <c r="N14" s="555">
        <v>286278</v>
      </c>
      <c r="O14" s="555">
        <v>296684</v>
      </c>
      <c r="P14" s="555">
        <v>308417</v>
      </c>
      <c r="Q14" s="555">
        <v>326341</v>
      </c>
      <c r="R14" s="555">
        <v>350029</v>
      </c>
      <c r="S14" s="555">
        <v>362743</v>
      </c>
      <c r="T14" s="555">
        <v>363968</v>
      </c>
      <c r="U14" s="555">
        <v>350777</v>
      </c>
      <c r="V14" s="555">
        <v>339377</v>
      </c>
      <c r="W14" s="555">
        <v>328802</v>
      </c>
      <c r="X14" s="67"/>
    </row>
    <row r="15" spans="3:24" ht="13.5" customHeight="1">
      <c r="C15" s="67"/>
      <c r="D15" s="479"/>
      <c r="E15" s="480"/>
      <c r="F15" s="481"/>
      <c r="G15" s="482"/>
      <c r="H15" s="481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67"/>
    </row>
    <row r="16" spans="3:24" ht="13.5" customHeight="1">
      <c r="C16" s="67"/>
      <c r="D16" s="479"/>
      <c r="E16" s="480"/>
      <c r="F16" s="481"/>
      <c r="G16" s="482"/>
      <c r="H16" s="481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67"/>
    </row>
    <row r="17" spans="3:24" ht="13.5" customHeight="1">
      <c r="C17" s="67"/>
      <c r="D17" s="479"/>
      <c r="E17" s="485"/>
      <c r="F17" s="481"/>
      <c r="G17" s="482"/>
      <c r="H17" s="481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67"/>
    </row>
    <row r="18" spans="3:24" ht="13.5" customHeight="1">
      <c r="C18" s="67"/>
      <c r="D18" s="474"/>
      <c r="E18" s="474"/>
      <c r="F18" s="474"/>
      <c r="G18" s="474"/>
      <c r="H18" s="474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67"/>
    </row>
    <row r="19" spans="3:24" ht="13.5" customHeight="1">
      <c r="C19" s="67"/>
      <c r="D19" s="475"/>
      <c r="E19" s="476"/>
      <c r="F19" s="476"/>
      <c r="G19" s="477"/>
      <c r="H19" s="476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67"/>
    </row>
    <row r="20" spans="3:24" ht="13.5" customHeight="1">
      <c r="C20" s="67"/>
      <c r="D20" s="479"/>
      <c r="E20" s="480"/>
      <c r="F20" s="481"/>
      <c r="G20" s="482"/>
      <c r="H20" s="481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67"/>
    </row>
    <row r="21" spans="3:24" ht="13.5" customHeight="1">
      <c r="C21" s="67"/>
      <c r="D21" s="479"/>
      <c r="E21" s="480"/>
      <c r="F21" s="481"/>
      <c r="G21" s="482"/>
      <c r="H21" s="481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67"/>
    </row>
    <row r="22" spans="3:24" ht="13.5" customHeight="1">
      <c r="C22" s="67"/>
      <c r="D22" s="479"/>
      <c r="E22" s="480"/>
      <c r="F22" s="481"/>
      <c r="G22" s="482"/>
      <c r="H22" s="481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67"/>
    </row>
    <row r="23" spans="3:24" ht="13.5" customHeight="1">
      <c r="C23" s="67"/>
      <c r="D23" s="479"/>
      <c r="E23" s="480"/>
      <c r="F23" s="481"/>
      <c r="G23" s="482"/>
      <c r="H23" s="481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67"/>
    </row>
    <row r="24" spans="3:24" ht="13.5" customHeight="1">
      <c r="C24" s="67"/>
      <c r="D24" s="474"/>
      <c r="E24" s="474"/>
      <c r="F24" s="474"/>
      <c r="G24" s="474"/>
      <c r="H24" s="474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67"/>
    </row>
    <row r="25" spans="3:24" ht="13.5" customHeight="1">
      <c r="C25" s="67"/>
      <c r="D25" s="475"/>
      <c r="E25" s="476"/>
      <c r="F25" s="476"/>
      <c r="G25" s="477"/>
      <c r="H25" s="476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67"/>
    </row>
    <row r="26" spans="3:24" ht="13.5" customHeight="1">
      <c r="C26" s="67"/>
      <c r="D26" s="479"/>
      <c r="E26" s="480"/>
      <c r="F26" s="481"/>
      <c r="G26" s="482"/>
      <c r="H26" s="481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67"/>
    </row>
    <row r="27" spans="3:24" ht="13.5" customHeight="1">
      <c r="C27" s="67"/>
      <c r="D27" s="479"/>
      <c r="E27" s="480"/>
      <c r="F27" s="481"/>
      <c r="G27" s="482"/>
      <c r="H27" s="481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67"/>
    </row>
    <row r="28" spans="3:24" ht="13.5" customHeight="1">
      <c r="C28" s="67"/>
      <c r="D28" s="479"/>
      <c r="E28" s="480"/>
      <c r="F28" s="481"/>
      <c r="G28" s="482"/>
      <c r="H28" s="481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67"/>
    </row>
    <row r="29" spans="3:24" ht="13.5" customHeight="1">
      <c r="C29" s="67"/>
      <c r="D29" s="479"/>
      <c r="E29" s="485"/>
      <c r="F29" s="481"/>
      <c r="G29" s="482"/>
      <c r="H29" s="481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67"/>
    </row>
    <row r="30" spans="3:24" ht="13.5" customHeight="1">
      <c r="C30" s="67"/>
      <c r="D30" s="474"/>
      <c r="E30" s="474"/>
      <c r="F30" s="474"/>
      <c r="G30" s="474"/>
      <c r="H30" s="474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67"/>
    </row>
    <row r="31" spans="3:24" ht="13.5" customHeight="1">
      <c r="C31" s="67"/>
      <c r="D31" s="479"/>
      <c r="E31" s="481"/>
      <c r="F31" s="481"/>
      <c r="G31" s="482"/>
      <c r="H31" s="481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9"/>
      <c r="X31" s="67"/>
    </row>
    <row r="32" spans="3:24" ht="13.5" customHeight="1">
      <c r="C32" s="67"/>
      <c r="D32" s="479"/>
      <c r="E32" s="481"/>
      <c r="F32" s="481"/>
      <c r="G32" s="482"/>
      <c r="H32" s="481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67"/>
    </row>
    <row r="33" spans="3:27" ht="13.5" customHeight="1">
      <c r="C33" s="67"/>
      <c r="D33" s="479"/>
      <c r="E33" s="481"/>
      <c r="F33" s="481"/>
      <c r="G33" s="482"/>
      <c r="H33" s="481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67"/>
      <c r="Z33" s="67"/>
      <c r="AA33" s="67"/>
    </row>
    <row r="34" spans="3:27" ht="13.5" customHeight="1">
      <c r="C34" s="67"/>
      <c r="D34" s="479"/>
      <c r="E34" s="481"/>
      <c r="F34" s="481"/>
      <c r="G34" s="482"/>
      <c r="H34" s="481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67"/>
      <c r="Y34" s="67"/>
      <c r="Z34" s="67"/>
      <c r="AA34" s="67"/>
    </row>
    <row r="35" spans="3:27" ht="13.5" customHeight="1">
      <c r="C35" s="67"/>
      <c r="D35" s="474"/>
      <c r="E35" s="474"/>
      <c r="F35" s="474"/>
      <c r="G35" s="474"/>
      <c r="H35" s="474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67"/>
      <c r="Z35" s="67"/>
      <c r="AA35" s="67"/>
    </row>
    <row r="36" spans="3:24" ht="13.5" customHeight="1">
      <c r="C36" s="67"/>
      <c r="D36" s="475"/>
      <c r="E36" s="476"/>
      <c r="F36" s="476"/>
      <c r="G36" s="477"/>
      <c r="H36" s="476"/>
      <c r="I36" s="478"/>
      <c r="J36" s="478"/>
      <c r="K36" s="478"/>
      <c r="L36" s="478"/>
      <c r="M36" s="478"/>
      <c r="N36" s="478"/>
      <c r="O36" s="490"/>
      <c r="P36" s="490"/>
      <c r="Q36" s="490"/>
      <c r="R36" s="490"/>
      <c r="S36" s="490"/>
      <c r="T36" s="490"/>
      <c r="U36" s="490"/>
      <c r="V36" s="490"/>
      <c r="W36" s="490"/>
      <c r="X36" s="67"/>
    </row>
    <row r="37" spans="3:24" ht="13.5" customHeight="1">
      <c r="C37" s="67"/>
      <c r="D37" s="479"/>
      <c r="E37" s="480"/>
      <c r="F37" s="481"/>
      <c r="G37" s="482"/>
      <c r="H37" s="481"/>
      <c r="I37" s="483"/>
      <c r="J37" s="483"/>
      <c r="K37" s="483"/>
      <c r="L37" s="483"/>
      <c r="M37" s="483"/>
      <c r="N37" s="483"/>
      <c r="O37" s="490"/>
      <c r="P37" s="490"/>
      <c r="Q37" s="490"/>
      <c r="R37" s="490"/>
      <c r="S37" s="490"/>
      <c r="T37" s="490"/>
      <c r="U37" s="490"/>
      <c r="V37" s="490"/>
      <c r="W37" s="490"/>
      <c r="X37" s="67"/>
    </row>
    <row r="38" spans="3:24" ht="13.5" customHeight="1">
      <c r="C38" s="67"/>
      <c r="D38" s="479"/>
      <c r="E38" s="480"/>
      <c r="F38" s="481"/>
      <c r="G38" s="482"/>
      <c r="H38" s="481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67"/>
    </row>
    <row r="39" spans="4:24" ht="13.5">
      <c r="D39" s="469"/>
      <c r="E39" s="470"/>
      <c r="F39" s="470"/>
      <c r="G39" s="470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71" t="s">
        <v>243</v>
      </c>
      <c r="X39" s="59" t="s">
        <v>79</v>
      </c>
    </row>
    <row r="40" spans="11:14" ht="12.75">
      <c r="K40" s="264"/>
      <c r="N40" s="438"/>
    </row>
    <row r="41" ht="12.75">
      <c r="W41" s="264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3"/>
  <dimension ref="C3:AV46"/>
  <sheetViews>
    <sheetView showGridLines="0" showOutlineSymbols="0" zoomScale="90" zoomScaleNormal="90" zoomScalePageLayoutView="0" workbookViewId="0" topLeftCell="C3">
      <selection activeCell="S27" sqref="S27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6.00390625" style="59" customWidth="1"/>
    <col min="6" max="6" width="2.375" style="59" customWidth="1"/>
    <col min="7" max="7" width="1.12109375" style="59" customWidth="1"/>
    <col min="8" max="8" width="11.00390625" style="59" customWidth="1"/>
    <col min="9" max="9" width="9.25390625" style="59" hidden="1" customWidth="1"/>
    <col min="10" max="10" width="8.625" style="59" hidden="1" customWidth="1"/>
    <col min="11" max="11" width="9.25390625" style="59" hidden="1" customWidth="1"/>
    <col min="12" max="12" width="9.25390625" style="59" customWidth="1"/>
    <col min="13" max="21" width="8.75390625" style="59" customWidth="1"/>
    <col min="22" max="22" width="11.375" style="59" customWidth="1"/>
    <col min="23" max="46" width="1.75390625" style="59" customWidth="1"/>
    <col min="47" max="16384" width="9.125" style="59" customWidth="1"/>
  </cols>
  <sheetData>
    <row r="1" ht="12.75" hidden="1"/>
    <row r="2" ht="12.75" hidden="1"/>
    <row r="3" ht="9" customHeight="1">
      <c r="C3" s="58"/>
    </row>
    <row r="4" spans="4:22" s="60" customFormat="1" ht="15.75">
      <c r="D4" s="15" t="s">
        <v>220</v>
      </c>
      <c r="E4" s="61"/>
      <c r="F4" s="15" t="s">
        <v>292</v>
      </c>
      <c r="G4" s="62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4:22" s="60" customFormat="1" ht="15.75">
      <c r="D5" s="262"/>
      <c r="E5" s="61"/>
      <c r="F5" s="15"/>
      <c r="G5" s="62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4:23" s="64" customFormat="1" ht="14.25" customHeight="1">
      <c r="D6" s="465"/>
      <c r="E6" s="466"/>
      <c r="F6" s="466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8"/>
      <c r="W6" s="14" t="s">
        <v>79</v>
      </c>
    </row>
    <row r="7" spans="3:23" ht="13.5" customHeight="1">
      <c r="C7" s="67"/>
      <c r="D7" s="472"/>
      <c r="E7" s="472"/>
      <c r="F7" s="472"/>
      <c r="G7" s="472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67"/>
    </row>
    <row r="8" spans="3:23" ht="13.5" customHeight="1">
      <c r="C8" s="67"/>
      <c r="D8" s="472"/>
      <c r="E8" s="472"/>
      <c r="F8" s="472"/>
      <c r="G8" s="472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67"/>
    </row>
    <row r="9" spans="3:23" ht="13.5" customHeight="1">
      <c r="C9" s="67"/>
      <c r="D9" s="472"/>
      <c r="E9" s="472"/>
      <c r="F9" s="472"/>
      <c r="G9" s="472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67"/>
    </row>
    <row r="10" spans="3:23" ht="13.5" customHeight="1">
      <c r="C10" s="67"/>
      <c r="D10" s="472"/>
      <c r="E10" s="472"/>
      <c r="F10" s="472"/>
      <c r="G10" s="472"/>
      <c r="H10" s="491"/>
      <c r="I10" s="491" t="s">
        <v>80</v>
      </c>
      <c r="J10" s="491" t="s">
        <v>81</v>
      </c>
      <c r="K10" s="491" t="s">
        <v>82</v>
      </c>
      <c r="L10" s="491" t="s">
        <v>83</v>
      </c>
      <c r="M10" s="491" t="s">
        <v>3</v>
      </c>
      <c r="N10" s="491" t="s">
        <v>114</v>
      </c>
      <c r="O10" s="491" t="s">
        <v>175</v>
      </c>
      <c r="P10" s="491" t="s">
        <v>210</v>
      </c>
      <c r="Q10" s="532" t="s">
        <v>239</v>
      </c>
      <c r="R10" s="532" t="s">
        <v>246</v>
      </c>
      <c r="S10" s="532" t="s">
        <v>249</v>
      </c>
      <c r="T10" s="532" t="s">
        <v>261</v>
      </c>
      <c r="U10" s="532" t="s">
        <v>265</v>
      </c>
      <c r="V10" s="532" t="s">
        <v>276</v>
      </c>
      <c r="W10" s="67"/>
    </row>
    <row r="11" spans="3:23" ht="13.5" customHeight="1">
      <c r="C11" s="67"/>
      <c r="D11" s="472"/>
      <c r="E11" s="472"/>
      <c r="F11" s="472"/>
      <c r="G11" s="472"/>
      <c r="H11" s="492" t="s">
        <v>225</v>
      </c>
      <c r="I11" s="492">
        <v>0.08064538660333868</v>
      </c>
      <c r="J11" s="492">
        <v>0.08632568214373057</v>
      </c>
      <c r="K11" s="492">
        <v>0.08451607644684478</v>
      </c>
      <c r="L11" s="492">
        <v>0.0787438818018422</v>
      </c>
      <c r="M11" s="492">
        <v>0.08142338097625638</v>
      </c>
      <c r="N11" s="492">
        <v>0.08747430541741263</v>
      </c>
      <c r="O11" s="492">
        <v>0.09808667295100762</v>
      </c>
      <c r="P11" s="492">
        <v>0.10054410672769101</v>
      </c>
      <c r="Q11" s="492">
        <v>0.09154183247158569</v>
      </c>
      <c r="R11" s="492">
        <v>0.09017045775244116</v>
      </c>
      <c r="S11" s="492">
        <v>0.09115488711877832</v>
      </c>
      <c r="T11" s="492">
        <v>0.10309491489460096</v>
      </c>
      <c r="U11" s="492">
        <v>0.11520275696113633</v>
      </c>
      <c r="V11" s="492">
        <v>0.12333828756414533</v>
      </c>
      <c r="W11" s="67"/>
    </row>
    <row r="12" spans="3:48" ht="13.5" customHeight="1">
      <c r="C12" s="67"/>
      <c r="D12" s="474"/>
      <c r="E12" s="474"/>
      <c r="F12" s="474"/>
      <c r="G12" s="474"/>
      <c r="H12" s="493" t="s">
        <v>71</v>
      </c>
      <c r="I12" s="493">
        <v>0.24980792065376825</v>
      </c>
      <c r="J12" s="493">
        <v>0.24706355029172344</v>
      </c>
      <c r="K12" s="493">
        <v>0.24636140376989402</v>
      </c>
      <c r="L12" s="493">
        <v>0.2526391025124466</v>
      </c>
      <c r="M12" s="493">
        <v>0.2541158128258137</v>
      </c>
      <c r="N12" s="493">
        <v>0.26200185664080633</v>
      </c>
      <c r="O12" s="493">
        <v>0.25901887849991084</v>
      </c>
      <c r="P12" s="493">
        <v>0.26555025379474884</v>
      </c>
      <c r="Q12" s="493">
        <v>0.2700330782638145</v>
      </c>
      <c r="R12" s="493">
        <v>0.25780323982615566</v>
      </c>
      <c r="S12" s="493">
        <v>0.25405151168419665</v>
      </c>
      <c r="T12" s="493">
        <v>0.25059643147634814</v>
      </c>
      <c r="U12" s="493">
        <v>0.24673277783978156</v>
      </c>
      <c r="V12" s="492">
        <v>0.2520039817676953</v>
      </c>
      <c r="W12" s="67"/>
      <c r="AV12" s="266"/>
    </row>
    <row r="13" spans="3:23" ht="13.5" customHeight="1">
      <c r="C13" s="67"/>
      <c r="D13" s="475"/>
      <c r="E13" s="476"/>
      <c r="F13" s="477"/>
      <c r="G13" s="476"/>
      <c r="H13" s="494" t="s">
        <v>72</v>
      </c>
      <c r="I13" s="494">
        <v>0.2909233778026123</v>
      </c>
      <c r="J13" s="494">
        <v>0.2945044195227614</v>
      </c>
      <c r="K13" s="494">
        <v>0.291899228514829</v>
      </c>
      <c r="L13" s="494">
        <v>0.2963117381814105</v>
      </c>
      <c r="M13" s="494">
        <v>0.29487901536432753</v>
      </c>
      <c r="N13" s="494">
        <v>0.29220210861348717</v>
      </c>
      <c r="O13" s="494">
        <v>0.29146072711523274</v>
      </c>
      <c r="P13" s="494">
        <v>0.28242121407617493</v>
      </c>
      <c r="Q13" s="494">
        <v>0.2916142367913208</v>
      </c>
      <c r="R13" s="494">
        <v>0.3013602754416662</v>
      </c>
      <c r="S13" s="494">
        <v>0.29200314659155924</v>
      </c>
      <c r="T13" s="494">
        <v>0.2912517036041599</v>
      </c>
      <c r="U13" s="494">
        <v>0.2817419377669377</v>
      </c>
      <c r="V13" s="492">
        <v>0.2760710651780076</v>
      </c>
      <c r="W13" s="67"/>
    </row>
    <row r="14" spans="3:23" ht="13.5" customHeight="1">
      <c r="C14" s="67"/>
      <c r="D14" s="479"/>
      <c r="E14" s="480"/>
      <c r="F14" s="482"/>
      <c r="G14" s="481"/>
      <c r="H14" s="494" t="s">
        <v>73</v>
      </c>
      <c r="I14" s="494">
        <v>0.3002060487532304</v>
      </c>
      <c r="J14" s="494">
        <v>0.2976382629354016</v>
      </c>
      <c r="K14" s="494">
        <v>0.30435214027776303</v>
      </c>
      <c r="L14" s="494">
        <v>0.3008419201244486</v>
      </c>
      <c r="M14" s="494">
        <v>0.2997074115538095</v>
      </c>
      <c r="N14" s="494">
        <v>0.2915158146011538</v>
      </c>
      <c r="O14" s="494">
        <v>0.28763598379659117</v>
      </c>
      <c r="P14" s="494">
        <v>0.28841003980378077</v>
      </c>
      <c r="Q14" s="494">
        <v>0.28307461440320447</v>
      </c>
      <c r="R14" s="494">
        <v>0.2945447874922391</v>
      </c>
      <c r="S14" s="494">
        <v>0.30590426000088017</v>
      </c>
      <c r="T14" s="494">
        <v>0.29923586042551337</v>
      </c>
      <c r="U14" s="494">
        <v>0.29938126257278264</v>
      </c>
      <c r="V14" s="492">
        <v>0.29192919953785024</v>
      </c>
      <c r="W14" s="67"/>
    </row>
    <row r="15" spans="3:23" ht="13.5" customHeight="1">
      <c r="C15" s="67"/>
      <c r="D15" s="479"/>
      <c r="E15" s="480"/>
      <c r="F15" s="482"/>
      <c r="G15" s="481"/>
      <c r="H15" s="494" t="s">
        <v>226</v>
      </c>
      <c r="I15" s="494">
        <v>0.07841726618705036</v>
      </c>
      <c r="J15" s="494">
        <v>0.07446808510638298</v>
      </c>
      <c r="K15" s="494">
        <v>0.07287115099066918</v>
      </c>
      <c r="L15" s="494">
        <v>0.07146335737985207</v>
      </c>
      <c r="M15" s="494">
        <v>0.06987437927979286</v>
      </c>
      <c r="N15" s="494">
        <v>0.0668059147271401</v>
      </c>
      <c r="O15" s="494">
        <v>0.06379773763725764</v>
      </c>
      <c r="P15" s="494">
        <v>0.06307438559760448</v>
      </c>
      <c r="Q15" s="494">
        <v>0.06373623807007454</v>
      </c>
      <c r="R15" s="494">
        <v>0.056121239487497886</v>
      </c>
      <c r="S15" s="494">
        <v>0.05688619460458567</v>
      </c>
      <c r="T15" s="494">
        <v>0.055821089599377594</v>
      </c>
      <c r="U15" s="494">
        <v>0.05694126485936177</v>
      </c>
      <c r="V15" s="492">
        <v>0.05665746595230151</v>
      </c>
      <c r="W15" s="67"/>
    </row>
    <row r="16" spans="3:23" ht="13.5" customHeight="1">
      <c r="C16" s="67"/>
      <c r="D16" s="479"/>
      <c r="E16" s="480"/>
      <c r="F16" s="482"/>
      <c r="G16" s="481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67"/>
    </row>
    <row r="17" spans="3:23" ht="13.5" customHeight="1">
      <c r="C17" s="67"/>
      <c r="D17" s="479"/>
      <c r="E17" s="485"/>
      <c r="F17" s="482"/>
      <c r="G17" s="481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67"/>
    </row>
    <row r="18" spans="3:23" ht="13.5" customHeight="1">
      <c r="C18" s="67"/>
      <c r="D18" s="474"/>
      <c r="E18" s="474"/>
      <c r="F18" s="474"/>
      <c r="G18" s="474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67"/>
    </row>
    <row r="19" spans="3:23" ht="13.5" customHeight="1">
      <c r="C19" s="67"/>
      <c r="D19" s="475"/>
      <c r="E19" s="476"/>
      <c r="F19" s="477"/>
      <c r="G19" s="476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67"/>
    </row>
    <row r="20" spans="3:23" ht="13.5" customHeight="1">
      <c r="C20" s="67"/>
      <c r="D20" s="479"/>
      <c r="E20" s="480"/>
      <c r="F20" s="482"/>
      <c r="G20" s="481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67"/>
    </row>
    <row r="21" spans="3:23" ht="13.5" customHeight="1">
      <c r="C21" s="67"/>
      <c r="D21" s="479"/>
      <c r="E21" s="480"/>
      <c r="F21" s="482"/>
      <c r="G21" s="481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67"/>
    </row>
    <row r="22" spans="3:23" ht="13.5" customHeight="1">
      <c r="C22" s="67"/>
      <c r="D22" s="479"/>
      <c r="E22" s="480"/>
      <c r="F22" s="482"/>
      <c r="G22" s="481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67"/>
    </row>
    <row r="23" spans="3:23" ht="13.5" customHeight="1">
      <c r="C23" s="67"/>
      <c r="D23" s="479"/>
      <c r="E23" s="480"/>
      <c r="F23" s="482"/>
      <c r="G23" s="481"/>
      <c r="H23" s="486"/>
      <c r="I23" s="486"/>
      <c r="J23" s="486"/>
      <c r="K23" s="486"/>
      <c r="L23" s="486"/>
      <c r="M23" s="486"/>
      <c r="N23" s="486"/>
      <c r="O23" s="486"/>
      <c r="P23" s="484"/>
      <c r="Q23" s="486"/>
      <c r="R23" s="486"/>
      <c r="S23" s="486"/>
      <c r="T23" s="486"/>
      <c r="U23" s="486"/>
      <c r="V23" s="486"/>
      <c r="W23" s="67"/>
    </row>
    <row r="24" spans="3:23" ht="13.5" customHeight="1">
      <c r="C24" s="67"/>
      <c r="D24" s="474"/>
      <c r="E24" s="474"/>
      <c r="F24" s="474"/>
      <c r="G24" s="474"/>
      <c r="H24" s="487"/>
      <c r="I24" s="487"/>
      <c r="J24" s="487"/>
      <c r="K24" s="487"/>
      <c r="L24" s="487"/>
      <c r="M24" s="487"/>
      <c r="N24" s="487"/>
      <c r="O24" s="487"/>
      <c r="P24" s="484"/>
      <c r="Q24" s="487"/>
      <c r="R24" s="487"/>
      <c r="S24" s="487"/>
      <c r="T24" s="487"/>
      <c r="U24" s="487"/>
      <c r="V24" s="487"/>
      <c r="W24" s="67"/>
    </row>
    <row r="25" spans="3:23" ht="13.5" customHeight="1">
      <c r="C25" s="67"/>
      <c r="D25" s="475"/>
      <c r="E25" s="476"/>
      <c r="F25" s="477"/>
      <c r="G25" s="476"/>
      <c r="H25" s="478"/>
      <c r="I25" s="478"/>
      <c r="J25" s="478"/>
      <c r="K25" s="478"/>
      <c r="L25" s="478"/>
      <c r="M25" s="478"/>
      <c r="N25" s="478"/>
      <c r="O25" s="478"/>
      <c r="P25" s="484"/>
      <c r="Q25" s="478"/>
      <c r="R25" s="478"/>
      <c r="S25" s="478"/>
      <c r="T25" s="478"/>
      <c r="U25" s="478"/>
      <c r="V25" s="478"/>
      <c r="W25" s="67"/>
    </row>
    <row r="26" spans="3:23" ht="13.5" customHeight="1">
      <c r="C26" s="67"/>
      <c r="D26" s="479"/>
      <c r="E26" s="480"/>
      <c r="F26" s="482"/>
      <c r="G26" s="481"/>
      <c r="H26" s="483"/>
      <c r="I26" s="483"/>
      <c r="J26" s="483"/>
      <c r="K26" s="483"/>
      <c r="L26" s="483"/>
      <c r="M26" s="483"/>
      <c r="N26" s="483"/>
      <c r="O26" s="483"/>
      <c r="P26" s="484"/>
      <c r="Q26" s="483"/>
      <c r="R26" s="483"/>
      <c r="S26" s="483"/>
      <c r="T26" s="483"/>
      <c r="U26" s="483"/>
      <c r="V26" s="483"/>
      <c r="W26" s="67"/>
    </row>
    <row r="27" spans="3:23" ht="13.5" customHeight="1">
      <c r="C27" s="67"/>
      <c r="D27" s="479"/>
      <c r="E27" s="480"/>
      <c r="F27" s="482"/>
      <c r="G27" s="481"/>
      <c r="H27" s="483"/>
      <c r="I27" s="483"/>
      <c r="J27" s="483"/>
      <c r="K27" s="483"/>
      <c r="L27" s="483"/>
      <c r="M27" s="483"/>
      <c r="N27" s="483"/>
      <c r="O27" s="483"/>
      <c r="P27" s="484"/>
      <c r="Q27" s="483"/>
      <c r="R27" s="483"/>
      <c r="S27" s="483"/>
      <c r="T27" s="483"/>
      <c r="U27" s="483"/>
      <c r="V27" s="483"/>
      <c r="W27" s="67"/>
    </row>
    <row r="28" spans="3:23" ht="13.5" customHeight="1">
      <c r="C28" s="67"/>
      <c r="D28" s="479"/>
      <c r="E28" s="480"/>
      <c r="F28" s="482"/>
      <c r="G28" s="481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67"/>
    </row>
    <row r="29" spans="3:23" ht="13.5" customHeight="1">
      <c r="C29" s="67"/>
      <c r="D29" s="479"/>
      <c r="E29" s="485"/>
      <c r="F29" s="482"/>
      <c r="G29" s="481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67"/>
    </row>
    <row r="30" spans="3:23" ht="13.5" customHeight="1">
      <c r="C30" s="67"/>
      <c r="D30" s="474"/>
      <c r="E30" s="474"/>
      <c r="F30" s="474"/>
      <c r="G30" s="474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67"/>
    </row>
    <row r="31" spans="3:23" ht="13.5" customHeight="1">
      <c r="C31" s="67"/>
      <c r="D31" s="479"/>
      <c r="E31" s="481"/>
      <c r="F31" s="482"/>
      <c r="G31" s="481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9"/>
      <c r="W31" s="67"/>
    </row>
    <row r="32" spans="3:23" ht="13.5" customHeight="1">
      <c r="C32" s="67"/>
      <c r="D32" s="479"/>
      <c r="E32" s="481"/>
      <c r="F32" s="482"/>
      <c r="G32" s="481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67"/>
    </row>
    <row r="33" spans="3:26" ht="13.5" customHeight="1">
      <c r="C33" s="67"/>
      <c r="D33" s="479"/>
      <c r="E33" s="481"/>
      <c r="F33" s="482"/>
      <c r="G33" s="481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67"/>
      <c r="Y33" s="67"/>
      <c r="Z33" s="67"/>
    </row>
    <row r="34" spans="3:26" ht="13.5" customHeight="1">
      <c r="C34" s="67"/>
      <c r="D34" s="479"/>
      <c r="E34" s="481"/>
      <c r="F34" s="482"/>
      <c r="G34" s="481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67"/>
      <c r="X34" s="67"/>
      <c r="Y34" s="67"/>
      <c r="Z34" s="67"/>
    </row>
    <row r="35" spans="3:26" ht="13.5" customHeight="1">
      <c r="C35" s="67"/>
      <c r="D35" s="474"/>
      <c r="E35" s="474"/>
      <c r="F35" s="474"/>
      <c r="G35" s="474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67"/>
      <c r="Y35" s="67"/>
      <c r="Z35" s="67"/>
    </row>
    <row r="36" spans="3:23" ht="13.5" customHeight="1">
      <c r="C36" s="67"/>
      <c r="D36" s="475"/>
      <c r="E36" s="476"/>
      <c r="F36" s="477"/>
      <c r="G36" s="476"/>
      <c r="H36" s="478"/>
      <c r="I36" s="478"/>
      <c r="J36" s="478"/>
      <c r="K36" s="478"/>
      <c r="L36" s="478"/>
      <c r="M36" s="478"/>
      <c r="N36" s="490"/>
      <c r="O36" s="490"/>
      <c r="P36" s="490"/>
      <c r="Q36" s="490"/>
      <c r="R36" s="490"/>
      <c r="S36" s="490"/>
      <c r="T36" s="490"/>
      <c r="U36" s="490"/>
      <c r="V36" s="490"/>
      <c r="W36" s="67"/>
    </row>
    <row r="37" spans="3:23" ht="13.5" customHeight="1">
      <c r="C37" s="67"/>
      <c r="D37" s="479"/>
      <c r="E37" s="480"/>
      <c r="F37" s="482"/>
      <c r="G37" s="481"/>
      <c r="H37" s="483"/>
      <c r="I37" s="483"/>
      <c r="J37" s="483"/>
      <c r="K37" s="483"/>
      <c r="L37" s="483"/>
      <c r="M37" s="483"/>
      <c r="N37" s="490"/>
      <c r="O37" s="490"/>
      <c r="P37" s="490"/>
      <c r="Q37" s="490"/>
      <c r="R37" s="490"/>
      <c r="S37" s="490"/>
      <c r="T37" s="490"/>
      <c r="U37" s="490"/>
      <c r="V37" s="490"/>
      <c r="W37" s="67"/>
    </row>
    <row r="38" spans="3:23" ht="13.5" customHeight="1">
      <c r="C38" s="67"/>
      <c r="D38" s="479"/>
      <c r="E38" s="480"/>
      <c r="F38" s="482"/>
      <c r="G38" s="481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67"/>
    </row>
    <row r="39" spans="4:23" ht="13.5">
      <c r="D39" s="469" t="s">
        <v>84</v>
      </c>
      <c r="E39" s="470"/>
      <c r="F39" s="470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71" t="s">
        <v>244</v>
      </c>
      <c r="W39" s="59" t="s">
        <v>79</v>
      </c>
    </row>
    <row r="40" spans="10:13" ht="12.75">
      <c r="J40" s="264"/>
      <c r="M40" s="438"/>
    </row>
    <row r="41" ht="12.75">
      <c r="V41" s="264"/>
    </row>
    <row r="46" spans="8:22" ht="12.75"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W3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1.25390625" style="59" customWidth="1"/>
    <col min="9" max="9" width="1.12109375" style="59" customWidth="1"/>
    <col min="10" max="12" width="7.25390625" style="59" hidden="1" customWidth="1"/>
    <col min="13" max="23" width="7.25390625" style="59" customWidth="1"/>
    <col min="24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78</v>
      </c>
      <c r="E4" s="61"/>
      <c r="F4" s="61"/>
      <c r="G4" s="61"/>
      <c r="H4" s="15" t="s">
        <v>156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4:23" s="60" customFormat="1" ht="15.75">
      <c r="D5" s="110" t="s">
        <v>277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3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593" t="s">
        <v>296</v>
      </c>
    </row>
    <row r="7" spans="3:23" ht="6" customHeight="1">
      <c r="C7" s="20"/>
      <c r="D7" s="594"/>
      <c r="E7" s="595"/>
      <c r="F7" s="595"/>
      <c r="G7" s="595"/>
      <c r="H7" s="595"/>
      <c r="I7" s="596"/>
      <c r="J7" s="605" t="s">
        <v>80</v>
      </c>
      <c r="K7" s="607" t="s">
        <v>81</v>
      </c>
      <c r="L7" s="603" t="s">
        <v>82</v>
      </c>
      <c r="M7" s="605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9" t="s">
        <v>276</v>
      </c>
    </row>
    <row r="8" spans="3:23" ht="6" customHeight="1">
      <c r="C8" s="20"/>
      <c r="D8" s="597"/>
      <c r="E8" s="598"/>
      <c r="F8" s="598"/>
      <c r="G8" s="598"/>
      <c r="H8" s="598"/>
      <c r="I8" s="599"/>
      <c r="J8" s="606"/>
      <c r="K8" s="608"/>
      <c r="L8" s="604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10"/>
    </row>
    <row r="9" spans="3:23" ht="6" customHeight="1">
      <c r="C9" s="20"/>
      <c r="D9" s="597"/>
      <c r="E9" s="598"/>
      <c r="F9" s="598"/>
      <c r="G9" s="598"/>
      <c r="H9" s="598"/>
      <c r="I9" s="599"/>
      <c r="J9" s="606"/>
      <c r="K9" s="608"/>
      <c r="L9" s="604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10"/>
    </row>
    <row r="10" spans="3:23" ht="6" customHeight="1">
      <c r="C10" s="20"/>
      <c r="D10" s="597"/>
      <c r="E10" s="598"/>
      <c r="F10" s="598"/>
      <c r="G10" s="598"/>
      <c r="H10" s="598"/>
      <c r="I10" s="599"/>
      <c r="J10" s="606"/>
      <c r="K10" s="608"/>
      <c r="L10" s="604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10"/>
    </row>
    <row r="11" spans="3:23" ht="15" customHeight="1" thickBot="1">
      <c r="C11" s="20"/>
      <c r="D11" s="600"/>
      <c r="E11" s="601"/>
      <c r="F11" s="601"/>
      <c r="G11" s="601"/>
      <c r="H11" s="601"/>
      <c r="I11" s="602"/>
      <c r="J11" s="18" t="s">
        <v>4</v>
      </c>
      <c r="K11" s="19" t="s">
        <v>4</v>
      </c>
      <c r="L11" s="191"/>
      <c r="M11" s="18"/>
      <c r="N11" s="18"/>
      <c r="O11" s="193"/>
      <c r="P11" s="193"/>
      <c r="Q11" s="193"/>
      <c r="R11" s="193"/>
      <c r="S11" s="193"/>
      <c r="T11" s="193"/>
      <c r="U11" s="193"/>
      <c r="V11" s="193"/>
      <c r="W11" s="19"/>
    </row>
    <row r="12" spans="3:23" ht="13.5" thickTop="1">
      <c r="C12" s="20"/>
      <c r="D12" s="21"/>
      <c r="E12" s="22" t="s">
        <v>5</v>
      </c>
      <c r="F12" s="22"/>
      <c r="G12" s="22"/>
      <c r="H12" s="23"/>
      <c r="I12" s="24"/>
      <c r="J12" s="25">
        <v>288688</v>
      </c>
      <c r="K12" s="26">
        <v>288446</v>
      </c>
      <c r="L12" s="283">
        <v>284034</v>
      </c>
      <c r="M12" s="25">
        <v>287434</v>
      </c>
      <c r="N12" s="25">
        <v>293383</v>
      </c>
      <c r="O12" s="299">
        <v>303899</v>
      </c>
      <c r="P12" s="299">
        <v>316671</v>
      </c>
      <c r="Q12" s="299">
        <v>331782</v>
      </c>
      <c r="R12" s="299">
        <v>345850</v>
      </c>
      <c r="S12" s="299">
        <v>358104</v>
      </c>
      <c r="T12" s="299">
        <v>367352</v>
      </c>
      <c r="U12" s="299">
        <v>371690</v>
      </c>
      <c r="V12" s="299">
        <v>372137</v>
      </c>
      <c r="W12" s="26">
        <v>367453</v>
      </c>
    </row>
    <row r="13" spans="3:23" ht="13.5" thickBot="1">
      <c r="C13" s="20"/>
      <c r="D13" s="27"/>
      <c r="E13" s="28" t="s">
        <v>155</v>
      </c>
      <c r="F13" s="29"/>
      <c r="G13" s="29"/>
      <c r="H13" s="29"/>
      <c r="I13" s="30"/>
      <c r="J13" s="31">
        <v>1.0806496894921447</v>
      </c>
      <c r="K13" s="32">
        <v>1.0708687726697284</v>
      </c>
      <c r="L13" s="284">
        <v>1.0350225746384232</v>
      </c>
      <c r="M13" s="31">
        <v>1.0299746657636641</v>
      </c>
      <c r="N13" s="31">
        <v>1.0248185330343234</v>
      </c>
      <c r="O13" s="300">
        <v>1.0243188038451685</v>
      </c>
      <c r="P13" s="300">
        <v>1.0239735883100463</v>
      </c>
      <c r="Q13" s="300">
        <v>1.016672744154121</v>
      </c>
      <c r="R13" s="300">
        <v>0.9880609892323208</v>
      </c>
      <c r="S13" s="300">
        <v>0.9872113314385116</v>
      </c>
      <c r="T13" s="300">
        <v>1.009297520661157</v>
      </c>
      <c r="U13" s="300">
        <v>1.0596190742266454</v>
      </c>
      <c r="V13" s="300">
        <v>1.0965298178721599</v>
      </c>
      <c r="W13" s="32">
        <f>W12/W6</f>
        <v>1.1175509881326755</v>
      </c>
    </row>
    <row r="14" spans="3:23" ht="12.75">
      <c r="C14" s="20"/>
      <c r="D14" s="21"/>
      <c r="E14" s="33" t="s">
        <v>104</v>
      </c>
      <c r="F14" s="33"/>
      <c r="G14" s="33"/>
      <c r="H14" s="34"/>
      <c r="I14" s="35"/>
      <c r="J14" s="36">
        <v>286340</v>
      </c>
      <c r="K14" s="37">
        <v>286230</v>
      </c>
      <c r="L14" s="285">
        <v>282183</v>
      </c>
      <c r="M14" s="36">
        <v>285419</v>
      </c>
      <c r="N14" s="36">
        <v>291194</v>
      </c>
      <c r="O14" s="301">
        <v>301620</v>
      </c>
      <c r="P14" s="301">
        <v>314008</v>
      </c>
      <c r="Q14" s="301">
        <v>328612</v>
      </c>
      <c r="R14" s="301">
        <v>342521</v>
      </c>
      <c r="S14" s="301">
        <v>354340</v>
      </c>
      <c r="T14" s="301">
        <v>363568</v>
      </c>
      <c r="U14" s="301">
        <v>367603</v>
      </c>
      <c r="V14" s="301">
        <v>367361</v>
      </c>
      <c r="W14" s="37">
        <v>362653</v>
      </c>
    </row>
    <row r="15" spans="3:23" ht="12.75">
      <c r="C15" s="20"/>
      <c r="D15" s="38"/>
      <c r="E15" s="39" t="s">
        <v>149</v>
      </c>
      <c r="F15" s="39"/>
      <c r="G15" s="39"/>
      <c r="H15" s="40"/>
      <c r="I15" s="41"/>
      <c r="J15" s="42">
        <v>1.071860389379471</v>
      </c>
      <c r="K15" s="43">
        <v>1.0626417728145174</v>
      </c>
      <c r="L15" s="286">
        <v>1.0282775131822042</v>
      </c>
      <c r="M15" s="42">
        <v>1.0227542292407972</v>
      </c>
      <c r="N15" s="42">
        <v>1.0171721194084071</v>
      </c>
      <c r="O15" s="302">
        <v>1.0166372301843039</v>
      </c>
      <c r="P15" s="302">
        <v>1.0153626272000311</v>
      </c>
      <c r="Q15" s="302">
        <v>1.006958978491823</v>
      </c>
      <c r="R15" s="302">
        <v>0.9785503486853946</v>
      </c>
      <c r="S15" s="302">
        <v>0.9768348389906903</v>
      </c>
      <c r="T15" s="302">
        <v>0.9989010022859153</v>
      </c>
      <c r="U15" s="302">
        <v>1.0479677972044918</v>
      </c>
      <c r="V15" s="302">
        <v>1.082456972629259</v>
      </c>
      <c r="W15" s="43">
        <f>W14/W6</f>
        <v>1.1029525367850561</v>
      </c>
    </row>
    <row r="16" spans="3:23" ht="12.75">
      <c r="C16" s="20"/>
      <c r="D16" s="44"/>
      <c r="E16" s="45" t="s">
        <v>121</v>
      </c>
      <c r="F16" s="45"/>
      <c r="G16" s="45"/>
      <c r="H16" s="46"/>
      <c r="I16" s="47"/>
      <c r="J16" s="48">
        <v>705</v>
      </c>
      <c r="K16" s="49">
        <v>657</v>
      </c>
      <c r="L16" s="88">
        <v>410</v>
      </c>
      <c r="M16" s="48">
        <v>302</v>
      </c>
      <c r="N16" s="48">
        <v>260</v>
      </c>
      <c r="O16" s="303">
        <v>251</v>
      </c>
      <c r="P16" s="303">
        <v>253</v>
      </c>
      <c r="Q16" s="303">
        <v>248</v>
      </c>
      <c r="R16" s="303">
        <v>274</v>
      </c>
      <c r="S16" s="303">
        <v>284</v>
      </c>
      <c r="T16" s="303">
        <v>264</v>
      </c>
      <c r="U16" s="303">
        <v>268</v>
      </c>
      <c r="V16" s="303">
        <v>262</v>
      </c>
      <c r="W16" s="49">
        <v>231</v>
      </c>
    </row>
    <row r="17" spans="3:23" ht="13.5" thickBot="1">
      <c r="C17" s="20"/>
      <c r="D17" s="50"/>
      <c r="E17" s="51" t="s">
        <v>115</v>
      </c>
      <c r="F17" s="51"/>
      <c r="G17" s="51"/>
      <c r="H17" s="52"/>
      <c r="I17" s="53"/>
      <c r="J17" s="54">
        <v>1643</v>
      </c>
      <c r="K17" s="55">
        <v>1559</v>
      </c>
      <c r="L17" s="271">
        <v>1441</v>
      </c>
      <c r="M17" s="54">
        <v>1713</v>
      </c>
      <c r="N17" s="54">
        <v>1929</v>
      </c>
      <c r="O17" s="304">
        <v>2028</v>
      </c>
      <c r="P17" s="304">
        <v>2410</v>
      </c>
      <c r="Q17" s="304">
        <v>2922</v>
      </c>
      <c r="R17" s="304">
        <v>3055</v>
      </c>
      <c r="S17" s="304">
        <v>3480</v>
      </c>
      <c r="T17" s="304">
        <v>3520</v>
      </c>
      <c r="U17" s="304">
        <v>3819</v>
      </c>
      <c r="V17" s="304">
        <v>4514</v>
      </c>
      <c r="W17" s="55">
        <v>4569</v>
      </c>
    </row>
    <row r="18" spans="4:23" ht="13.5">
      <c r="D18" s="68" t="s">
        <v>84</v>
      </c>
      <c r="E18" s="69"/>
      <c r="F18" s="69"/>
      <c r="G18" s="69"/>
      <c r="H18" s="69"/>
      <c r="I18" s="68"/>
      <c r="J18" s="68"/>
      <c r="K18" s="68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 t="s">
        <v>243</v>
      </c>
    </row>
    <row r="20" ht="12.75">
      <c r="D20" s="211"/>
    </row>
    <row r="39" ht="12.75">
      <c r="M39" s="211"/>
    </row>
  </sheetData>
  <sheetProtection/>
  <mergeCells count="15">
    <mergeCell ref="W7:W10"/>
    <mergeCell ref="O7:O10"/>
    <mergeCell ref="P7:P10"/>
    <mergeCell ref="Q7:Q10"/>
    <mergeCell ref="R7:R10"/>
    <mergeCell ref="T7:T10"/>
    <mergeCell ref="S7:S10"/>
    <mergeCell ref="U7:U10"/>
    <mergeCell ref="V7:V10"/>
    <mergeCell ref="D7:I11"/>
    <mergeCell ref="L7:L10"/>
    <mergeCell ref="M7:M10"/>
    <mergeCell ref="N7:N10"/>
    <mergeCell ref="J7:J10"/>
    <mergeCell ref="K7:K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8" right="0.3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5"/>
  <dimension ref="C3:AW43"/>
  <sheetViews>
    <sheetView showGridLines="0" showOutlineSymbols="0" zoomScale="90" zoomScaleNormal="90" zoomScalePageLayoutView="0" workbookViewId="0" topLeftCell="C3">
      <selection activeCell="R36" sqref="R36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5.625" style="59" customWidth="1"/>
    <col min="7" max="7" width="6.625" style="59" customWidth="1"/>
    <col min="8" max="8" width="1.12109375" style="59" customWidth="1"/>
    <col min="9" max="9" width="8.25390625" style="59" customWidth="1"/>
    <col min="10" max="10" width="9.25390625" style="59" hidden="1" customWidth="1"/>
    <col min="11" max="11" width="8.625" style="59" hidden="1" customWidth="1"/>
    <col min="12" max="12" width="9.25390625" style="59" hidden="1" customWidth="1"/>
    <col min="13" max="13" width="9.25390625" style="59" customWidth="1"/>
    <col min="14" max="23" width="8.75390625" style="59" customWidth="1"/>
    <col min="24" max="33" width="1.75390625" style="59" customWidth="1"/>
    <col min="34" max="34" width="4.625" style="59" customWidth="1"/>
    <col min="35" max="35" width="6.25390625" style="59" customWidth="1"/>
    <col min="36" max="47" width="1.75390625" style="59" customWidth="1"/>
    <col min="48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219</v>
      </c>
      <c r="E4" s="61"/>
      <c r="F4" s="61"/>
      <c r="G4" s="15" t="s">
        <v>293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4:23" s="60" customFormat="1" ht="15.75">
      <c r="D5" s="262"/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4:24" s="64" customFormat="1" ht="14.25" customHeight="1">
      <c r="D6" s="465"/>
      <c r="E6" s="466"/>
      <c r="F6" s="466"/>
      <c r="G6" s="466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8"/>
      <c r="X6" s="14" t="s">
        <v>79</v>
      </c>
    </row>
    <row r="7" spans="3:24" ht="13.5" customHeight="1">
      <c r="C7" s="67"/>
      <c r="D7" s="472"/>
      <c r="E7" s="472"/>
      <c r="F7" s="472"/>
      <c r="G7" s="472"/>
      <c r="H7" s="472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67"/>
    </row>
    <row r="8" spans="3:24" ht="13.5" customHeight="1">
      <c r="C8" s="67"/>
      <c r="D8" s="472"/>
      <c r="E8" s="472"/>
      <c r="F8" s="472"/>
      <c r="G8" s="472"/>
      <c r="H8" s="472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67"/>
    </row>
    <row r="9" spans="3:24" ht="13.5" customHeight="1">
      <c r="C9" s="67"/>
      <c r="D9" s="472"/>
      <c r="E9" s="472"/>
      <c r="F9" s="472"/>
      <c r="G9" s="472"/>
      <c r="H9" s="472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67"/>
    </row>
    <row r="10" spans="3:24" ht="13.5" customHeight="1">
      <c r="C10" s="67"/>
      <c r="D10" s="472"/>
      <c r="E10" s="472"/>
      <c r="F10" s="472"/>
      <c r="G10" s="472"/>
      <c r="H10" s="472"/>
      <c r="I10" s="491"/>
      <c r="J10" s="491" t="s">
        <v>80</v>
      </c>
      <c r="K10" s="491" t="s">
        <v>81</v>
      </c>
      <c r="L10" s="491" t="s">
        <v>82</v>
      </c>
      <c r="M10" s="491" t="s">
        <v>83</v>
      </c>
      <c r="N10" s="491" t="s">
        <v>3</v>
      </c>
      <c r="O10" s="491" t="s">
        <v>114</v>
      </c>
      <c r="P10" s="491" t="s">
        <v>175</v>
      </c>
      <c r="Q10" s="532" t="s">
        <v>210</v>
      </c>
      <c r="R10" s="532" t="s">
        <v>239</v>
      </c>
      <c r="S10" s="532" t="s">
        <v>246</v>
      </c>
      <c r="T10" s="532" t="s">
        <v>249</v>
      </c>
      <c r="U10" s="532" t="s">
        <v>261</v>
      </c>
      <c r="V10" s="532" t="s">
        <v>265</v>
      </c>
      <c r="W10" s="532" t="s">
        <v>276</v>
      </c>
      <c r="X10" s="67"/>
    </row>
    <row r="11" spans="3:24" ht="13.5" customHeight="1">
      <c r="C11" s="67"/>
      <c r="D11" s="472"/>
      <c r="E11" s="472"/>
      <c r="F11" s="472"/>
      <c r="G11" s="472"/>
      <c r="H11" s="472"/>
      <c r="I11" s="492" t="s">
        <v>167</v>
      </c>
      <c r="J11" s="492">
        <v>0.6224590487467929</v>
      </c>
      <c r="K11" s="492">
        <v>0.6165398478173808</v>
      </c>
      <c r="L11" s="492">
        <v>0.6065370293752586</v>
      </c>
      <c r="M11" s="492">
        <v>0.5997923156801661</v>
      </c>
      <c r="N11" s="492">
        <v>0.59130615640599</v>
      </c>
      <c r="O11" s="492">
        <v>0.5768351008525681</v>
      </c>
      <c r="P11" s="492">
        <v>0.5600911728139246</v>
      </c>
      <c r="Q11" s="492">
        <v>0.5405737704918033</v>
      </c>
      <c r="R11" s="492">
        <v>0.5284932062461976</v>
      </c>
      <c r="S11" s="492">
        <v>0.5194571941728198</v>
      </c>
      <c r="T11" s="492">
        <v>0.5168141592920354</v>
      </c>
      <c r="U11" s="492">
        <v>0.521132221791392</v>
      </c>
      <c r="V11" s="492">
        <v>0.5267805720867729</v>
      </c>
      <c r="W11" s="492">
        <v>0.5361873680168938</v>
      </c>
      <c r="X11" s="67"/>
    </row>
    <row r="12" spans="3:49" ht="13.5" customHeight="1">
      <c r="C12" s="67"/>
      <c r="D12" s="474"/>
      <c r="E12" s="474"/>
      <c r="F12" s="474"/>
      <c r="G12" s="474"/>
      <c r="H12" s="474"/>
      <c r="I12" s="493" t="s">
        <v>227</v>
      </c>
      <c r="J12" s="493">
        <v>0.25952239984211567</v>
      </c>
      <c r="K12" s="493">
        <v>0.2599118942731278</v>
      </c>
      <c r="L12" s="493">
        <v>0.25961936284650394</v>
      </c>
      <c r="M12" s="493">
        <v>0.259190031152648</v>
      </c>
      <c r="N12" s="493">
        <v>0.2591514143094842</v>
      </c>
      <c r="O12" s="493">
        <v>0.2628405073819921</v>
      </c>
      <c r="P12" s="493">
        <v>0.2637795275590551</v>
      </c>
      <c r="Q12" s="493">
        <v>0.2694672131147541</v>
      </c>
      <c r="R12" s="493">
        <v>0.2693165686473332</v>
      </c>
      <c r="S12" s="493">
        <v>0.26840949910197565</v>
      </c>
      <c r="T12" s="493">
        <v>0.26666666666666666</v>
      </c>
      <c r="U12" s="493">
        <v>0.26269872043427683</v>
      </c>
      <c r="V12" s="493">
        <v>0.25839892493760797</v>
      </c>
      <c r="W12" s="493">
        <v>0.2509118832789403</v>
      </c>
      <c r="X12" s="67"/>
      <c r="AW12" s="266"/>
    </row>
    <row r="13" spans="3:24" ht="13.5" customHeight="1">
      <c r="C13" s="67"/>
      <c r="D13" s="475"/>
      <c r="E13" s="476"/>
      <c r="F13" s="476"/>
      <c r="G13" s="477"/>
      <c r="H13" s="476"/>
      <c r="I13" s="494" t="s">
        <v>228</v>
      </c>
      <c r="J13" s="494">
        <v>0.07558713242549832</v>
      </c>
      <c r="K13" s="494">
        <v>0.07929515418502203</v>
      </c>
      <c r="L13" s="494">
        <v>0.0860570955730244</v>
      </c>
      <c r="M13" s="494">
        <v>0.09158878504672897</v>
      </c>
      <c r="N13" s="494">
        <v>0.09712978369384359</v>
      </c>
      <c r="O13" s="494">
        <v>0.1025161156165523</v>
      </c>
      <c r="P13" s="494">
        <v>0.11002900953170328</v>
      </c>
      <c r="Q13" s="494">
        <v>0.11536885245901639</v>
      </c>
      <c r="R13" s="494">
        <v>0.12147637396065707</v>
      </c>
      <c r="S13" s="494">
        <v>0.1259229694671722</v>
      </c>
      <c r="T13" s="494">
        <v>0.1272369714847591</v>
      </c>
      <c r="U13" s="494">
        <v>0.12543621558743698</v>
      </c>
      <c r="V13" s="494">
        <v>0.12555192935304282</v>
      </c>
      <c r="W13" s="494">
        <v>0.12574390478018813</v>
      </c>
      <c r="X13" s="67"/>
    </row>
    <row r="14" spans="3:24" ht="13.5" customHeight="1">
      <c r="C14" s="67"/>
      <c r="D14" s="479"/>
      <c r="E14" s="480"/>
      <c r="F14" s="481"/>
      <c r="G14" s="482"/>
      <c r="H14" s="481"/>
      <c r="I14" s="494" t="s">
        <v>229</v>
      </c>
      <c r="J14" s="494">
        <v>0.04282612985987764</v>
      </c>
      <c r="K14" s="494">
        <v>0.04425310372446936</v>
      </c>
      <c r="L14" s="494">
        <v>0.04778651220521307</v>
      </c>
      <c r="M14" s="494">
        <v>0.0494288681204569</v>
      </c>
      <c r="N14" s="494">
        <v>0.0524126455906822</v>
      </c>
      <c r="O14" s="494">
        <v>0.057808276148887505</v>
      </c>
      <c r="P14" s="494">
        <v>0.06610029009531704</v>
      </c>
      <c r="Q14" s="494">
        <v>0.07459016393442623</v>
      </c>
      <c r="R14" s="494">
        <v>0.08071385114581221</v>
      </c>
      <c r="S14" s="494">
        <v>0.08621033725803233</v>
      </c>
      <c r="T14" s="494">
        <v>0.08928220255653883</v>
      </c>
      <c r="U14" s="494">
        <v>0.09073284218689415</v>
      </c>
      <c r="V14" s="494">
        <v>0.08926857362257631</v>
      </c>
      <c r="W14" s="494">
        <v>0.08715684392397773</v>
      </c>
      <c r="X14" s="67"/>
    </row>
    <row r="15" spans="3:24" ht="13.5" customHeight="1">
      <c r="C15" s="67"/>
      <c r="D15" s="479"/>
      <c r="E15" s="480"/>
      <c r="F15" s="481"/>
      <c r="G15" s="482"/>
      <c r="H15" s="481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67"/>
    </row>
    <row r="16" spans="3:24" ht="13.5" customHeight="1">
      <c r="C16" s="67"/>
      <c r="D16" s="479"/>
      <c r="E16" s="480"/>
      <c r="F16" s="481"/>
      <c r="G16" s="482"/>
      <c r="H16" s="481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67"/>
    </row>
    <row r="17" spans="3:24" ht="13.5" customHeight="1">
      <c r="C17" s="67"/>
      <c r="D17" s="479"/>
      <c r="E17" s="485"/>
      <c r="F17" s="481"/>
      <c r="G17" s="482"/>
      <c r="H17" s="481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67"/>
    </row>
    <row r="18" spans="3:24" ht="13.5" customHeight="1">
      <c r="C18" s="67"/>
      <c r="D18" s="474"/>
      <c r="E18" s="474"/>
      <c r="F18" s="474"/>
      <c r="G18" s="474"/>
      <c r="H18" s="474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67"/>
    </row>
    <row r="19" spans="3:24" ht="13.5" customHeight="1" thickBot="1">
      <c r="C19" s="67"/>
      <c r="D19" s="475"/>
      <c r="E19" s="476"/>
      <c r="F19" s="476"/>
      <c r="G19" s="477"/>
      <c r="H19" s="476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67"/>
    </row>
    <row r="20" spans="3:24" ht="13.5" customHeight="1" thickTop="1">
      <c r="C20" s="67"/>
      <c r="D20" s="479"/>
      <c r="E20" s="480"/>
      <c r="F20" s="481"/>
      <c r="G20" s="482"/>
      <c r="H20" s="481"/>
      <c r="I20" s="483"/>
      <c r="J20" s="483"/>
      <c r="K20" s="483"/>
      <c r="L20" s="483"/>
      <c r="M20" s="119"/>
      <c r="N20" s="120"/>
      <c r="O20" s="120"/>
      <c r="P20" s="120"/>
      <c r="Q20" s="124"/>
      <c r="R20" s="483"/>
      <c r="S20" s="483"/>
      <c r="T20" s="483"/>
      <c r="U20" s="483"/>
      <c r="V20" s="483"/>
      <c r="W20" s="483"/>
      <c r="X20" s="67"/>
    </row>
    <row r="21" spans="3:24" ht="13.5" customHeight="1">
      <c r="C21" s="67"/>
      <c r="D21" s="479"/>
      <c r="E21" s="480"/>
      <c r="F21" s="481"/>
      <c r="G21" s="482"/>
      <c r="H21" s="481"/>
      <c r="I21" s="483"/>
      <c r="J21" s="483"/>
      <c r="K21" s="483"/>
      <c r="L21" s="483"/>
      <c r="M21" s="79"/>
      <c r="N21" s="620"/>
      <c r="O21" s="111"/>
      <c r="P21" s="111"/>
      <c r="Q21" s="49"/>
      <c r="R21" s="483"/>
      <c r="S21" s="483"/>
      <c r="T21" s="483"/>
      <c r="U21" s="483"/>
      <c r="V21" s="483"/>
      <c r="W21" s="483"/>
      <c r="X21" s="67"/>
    </row>
    <row r="22" spans="3:24" ht="13.5" customHeight="1">
      <c r="C22" s="67"/>
      <c r="D22" s="479"/>
      <c r="E22" s="480"/>
      <c r="F22" s="481"/>
      <c r="G22" s="482"/>
      <c r="H22" s="481"/>
      <c r="I22" s="484"/>
      <c r="J22" s="484"/>
      <c r="K22" s="484"/>
      <c r="L22" s="484"/>
      <c r="M22" s="86"/>
      <c r="N22" s="621"/>
      <c r="O22" s="112"/>
      <c r="P22" s="112"/>
      <c r="Q22" s="93"/>
      <c r="R22" s="484"/>
      <c r="S22" s="484"/>
      <c r="T22" s="484"/>
      <c r="U22" s="484"/>
      <c r="V22" s="484"/>
      <c r="W22" s="484"/>
      <c r="X22" s="67"/>
    </row>
    <row r="23" spans="3:24" ht="13.5" customHeight="1">
      <c r="C23" s="67"/>
      <c r="D23" s="479"/>
      <c r="E23" s="480"/>
      <c r="F23" s="481"/>
      <c r="G23" s="482"/>
      <c r="H23" s="481"/>
      <c r="I23" s="486"/>
      <c r="J23" s="486"/>
      <c r="K23" s="486"/>
      <c r="L23" s="486"/>
      <c r="M23" s="86"/>
      <c r="N23" s="621"/>
      <c r="O23" s="112"/>
      <c r="P23" s="112"/>
      <c r="Q23" s="93"/>
      <c r="R23" s="486"/>
      <c r="S23" s="486"/>
      <c r="T23" s="486"/>
      <c r="U23" s="486"/>
      <c r="V23" s="486"/>
      <c r="W23" s="486"/>
      <c r="X23" s="67"/>
    </row>
    <row r="24" spans="3:24" ht="13.5" customHeight="1">
      <c r="C24" s="67"/>
      <c r="D24" s="474"/>
      <c r="E24" s="474"/>
      <c r="F24" s="474"/>
      <c r="G24" s="474"/>
      <c r="H24" s="474"/>
      <c r="I24" s="487"/>
      <c r="J24" s="487"/>
      <c r="K24" s="487"/>
      <c r="L24" s="487"/>
      <c r="M24" s="86"/>
      <c r="N24" s="621"/>
      <c r="O24" s="112"/>
      <c r="P24" s="112"/>
      <c r="Q24" s="93"/>
      <c r="R24" s="487"/>
      <c r="S24" s="487"/>
      <c r="T24" s="487"/>
      <c r="U24" s="487"/>
      <c r="V24" s="487"/>
      <c r="W24" s="487"/>
      <c r="X24" s="67"/>
    </row>
    <row r="25" spans="3:24" ht="13.5" customHeight="1">
      <c r="C25" s="67"/>
      <c r="D25" s="475"/>
      <c r="E25" s="476"/>
      <c r="F25" s="476"/>
      <c r="G25" s="477"/>
      <c r="H25" s="476"/>
      <c r="I25" s="478"/>
      <c r="J25" s="478"/>
      <c r="K25" s="478"/>
      <c r="L25" s="478"/>
      <c r="M25" s="86"/>
      <c r="N25" s="621"/>
      <c r="O25" s="112"/>
      <c r="P25" s="112"/>
      <c r="Q25" s="93"/>
      <c r="R25" s="478"/>
      <c r="S25" s="478"/>
      <c r="T25" s="478"/>
      <c r="U25" s="478"/>
      <c r="V25" s="478"/>
      <c r="W25" s="478"/>
      <c r="X25" s="67"/>
    </row>
    <row r="26" spans="3:24" ht="13.5" customHeight="1">
      <c r="C26" s="67"/>
      <c r="D26" s="479"/>
      <c r="E26" s="480"/>
      <c r="F26" s="481"/>
      <c r="G26" s="482"/>
      <c r="H26" s="481"/>
      <c r="I26" s="483"/>
      <c r="J26" s="483"/>
      <c r="K26" s="483"/>
      <c r="L26" s="483"/>
      <c r="M26" s="86"/>
      <c r="N26" s="621"/>
      <c r="O26" s="112"/>
      <c r="P26" s="112"/>
      <c r="Q26" s="93"/>
      <c r="R26" s="483"/>
      <c r="S26" s="483"/>
      <c r="T26" s="483"/>
      <c r="U26" s="483"/>
      <c r="V26" s="483"/>
      <c r="W26" s="483"/>
      <c r="X26" s="67"/>
    </row>
    <row r="27" spans="3:24" ht="13.5" customHeight="1">
      <c r="C27" s="67"/>
      <c r="D27" s="479"/>
      <c r="E27" s="480"/>
      <c r="F27" s="481"/>
      <c r="G27" s="482"/>
      <c r="H27" s="481"/>
      <c r="I27" s="483"/>
      <c r="J27" s="483"/>
      <c r="K27" s="483"/>
      <c r="L27" s="483"/>
      <c r="M27" s="125"/>
      <c r="N27" s="622"/>
      <c r="O27" s="39"/>
      <c r="P27" s="39"/>
      <c r="Q27" s="95"/>
      <c r="R27" s="483"/>
      <c r="S27" s="483"/>
      <c r="T27" s="483"/>
      <c r="U27" s="483"/>
      <c r="V27" s="483"/>
      <c r="W27" s="483"/>
      <c r="X27" s="67"/>
    </row>
    <row r="28" spans="3:24" ht="13.5" customHeight="1" thickBot="1">
      <c r="C28" s="67"/>
      <c r="D28" s="479"/>
      <c r="E28" s="480"/>
      <c r="F28" s="481"/>
      <c r="G28" s="482"/>
      <c r="H28" s="481"/>
      <c r="I28" s="484"/>
      <c r="J28" s="484"/>
      <c r="K28" s="484"/>
      <c r="L28" s="484"/>
      <c r="M28" s="50"/>
      <c r="N28" s="51"/>
      <c r="O28" s="51"/>
      <c r="P28" s="51"/>
      <c r="Q28" s="55"/>
      <c r="R28" s="484"/>
      <c r="S28" s="484"/>
      <c r="T28" s="484"/>
      <c r="U28" s="484"/>
      <c r="V28" s="484"/>
      <c r="W28" s="484"/>
      <c r="X28" s="67"/>
    </row>
    <row r="29" spans="3:24" ht="13.5" customHeight="1">
      <c r="C29" s="67"/>
      <c r="D29" s="479"/>
      <c r="E29" s="485"/>
      <c r="F29" s="481"/>
      <c r="G29" s="482"/>
      <c r="H29" s="481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67"/>
    </row>
    <row r="30" spans="3:24" ht="13.5" customHeight="1">
      <c r="C30" s="67"/>
      <c r="D30" s="474"/>
      <c r="E30" s="474"/>
      <c r="F30" s="474"/>
      <c r="G30" s="474"/>
      <c r="H30" s="474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67"/>
    </row>
    <row r="31" spans="3:24" ht="13.5" customHeight="1">
      <c r="C31" s="67"/>
      <c r="D31" s="479"/>
      <c r="E31" s="481"/>
      <c r="F31" s="481"/>
      <c r="G31" s="482"/>
      <c r="H31" s="481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9"/>
      <c r="X31" s="67"/>
    </row>
    <row r="32" spans="3:24" ht="13.5" customHeight="1">
      <c r="C32" s="67"/>
      <c r="D32" s="479"/>
      <c r="E32" s="481"/>
      <c r="F32" s="481"/>
      <c r="G32" s="482"/>
      <c r="H32" s="481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67"/>
    </row>
    <row r="33" spans="3:27" ht="13.5" customHeight="1">
      <c r="C33" s="67"/>
      <c r="D33" s="479"/>
      <c r="E33" s="481"/>
      <c r="F33" s="481"/>
      <c r="G33" s="482"/>
      <c r="H33" s="481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67"/>
      <c r="Z33" s="67"/>
      <c r="AA33" s="67"/>
    </row>
    <row r="34" spans="3:27" ht="13.5" customHeight="1">
      <c r="C34" s="67"/>
      <c r="D34" s="479"/>
      <c r="E34" s="481"/>
      <c r="F34" s="481"/>
      <c r="G34" s="482"/>
      <c r="H34" s="481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67"/>
      <c r="Y34" s="67"/>
      <c r="Z34" s="67"/>
      <c r="AA34" s="67"/>
    </row>
    <row r="35" spans="3:27" ht="13.5" customHeight="1">
      <c r="C35" s="67"/>
      <c r="D35" s="474"/>
      <c r="E35" s="474"/>
      <c r="F35" s="474"/>
      <c r="G35" s="474"/>
      <c r="H35" s="474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67"/>
      <c r="Z35" s="67"/>
      <c r="AA35" s="67"/>
    </row>
    <row r="36" spans="4:24" ht="13.5">
      <c r="D36" s="469" t="s">
        <v>84</v>
      </c>
      <c r="E36" s="470"/>
      <c r="F36" s="470"/>
      <c r="G36" s="470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71" t="s">
        <v>244</v>
      </c>
      <c r="X36" s="59" t="s">
        <v>79</v>
      </c>
    </row>
    <row r="37" spans="11:14" ht="12.75">
      <c r="K37" s="264"/>
      <c r="N37" s="438"/>
    </row>
    <row r="38" ht="12.75">
      <c r="W38" s="264"/>
    </row>
    <row r="43" spans="9:23" ht="12.75">
      <c r="I43" s="266"/>
      <c r="J43" s="266"/>
      <c r="K43" s="266"/>
      <c r="L43" s="530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</row>
  </sheetData>
  <sheetProtection/>
  <mergeCells count="1">
    <mergeCell ref="N21:N27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6"/>
  <dimension ref="C3:AW52"/>
  <sheetViews>
    <sheetView showGridLines="0" showOutlineSymbols="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0.75390625" style="59" customWidth="1"/>
    <col min="7" max="7" width="6.25390625" style="59" customWidth="1"/>
    <col min="8" max="8" width="1.12109375" style="59" customWidth="1"/>
    <col min="9" max="9" width="6.625" style="59" customWidth="1"/>
    <col min="10" max="12" width="6.625" style="59" hidden="1" customWidth="1"/>
    <col min="13" max="23" width="6.625" style="59" customWidth="1"/>
    <col min="24" max="47" width="1.75390625" style="59" customWidth="1"/>
    <col min="48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218</v>
      </c>
      <c r="E4" s="61"/>
      <c r="F4" s="61"/>
      <c r="G4" s="15" t="s">
        <v>237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4:23" s="60" customFormat="1" ht="15.75">
      <c r="D5" s="15" t="s">
        <v>294</v>
      </c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4:24" s="64" customFormat="1" ht="14.25" customHeight="1">
      <c r="D6" s="465"/>
      <c r="E6" s="466"/>
      <c r="F6" s="466"/>
      <c r="G6" s="466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8"/>
      <c r="X6" s="14" t="s">
        <v>79</v>
      </c>
    </row>
    <row r="7" spans="3:24" ht="13.5" customHeight="1">
      <c r="C7" s="67"/>
      <c r="D7" s="472"/>
      <c r="E7" s="472"/>
      <c r="F7" s="472"/>
      <c r="G7" s="472"/>
      <c r="H7" s="472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67"/>
    </row>
    <row r="8" spans="3:24" ht="13.5" customHeight="1">
      <c r="C8" s="67"/>
      <c r="D8" s="472"/>
      <c r="E8" s="472"/>
      <c r="F8" s="472"/>
      <c r="G8" s="472"/>
      <c r="H8" s="472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67"/>
    </row>
    <row r="9" spans="3:24" ht="13.5" customHeight="1">
      <c r="C9" s="67"/>
      <c r="D9" s="472"/>
      <c r="E9" s="472"/>
      <c r="F9" s="472"/>
      <c r="G9" s="472"/>
      <c r="H9" s="472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67"/>
    </row>
    <row r="10" spans="3:24" ht="13.5" customHeight="1">
      <c r="C10" s="67"/>
      <c r="D10" s="472"/>
      <c r="E10" s="472"/>
      <c r="F10" s="472"/>
      <c r="G10" s="472"/>
      <c r="H10" s="472"/>
      <c r="I10" s="496" t="s">
        <v>230</v>
      </c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67"/>
    </row>
    <row r="11" spans="3:24" ht="13.5" customHeight="1">
      <c r="C11" s="67"/>
      <c r="D11" s="472"/>
      <c r="E11" s="472"/>
      <c r="F11" s="472"/>
      <c r="G11" s="472"/>
      <c r="H11" s="472"/>
      <c r="I11" s="496"/>
      <c r="J11" s="496">
        <v>2003</v>
      </c>
      <c r="K11" s="496">
        <v>2004</v>
      </c>
      <c r="L11" s="496">
        <v>2005</v>
      </c>
      <c r="M11" s="496">
        <v>2006</v>
      </c>
      <c r="N11" s="496">
        <v>2007</v>
      </c>
      <c r="O11" s="496">
        <v>2008</v>
      </c>
      <c r="P11" s="496">
        <v>2009</v>
      </c>
      <c r="Q11" s="496">
        <v>2010</v>
      </c>
      <c r="R11" s="496">
        <v>2011</v>
      </c>
      <c r="S11" s="496">
        <v>2012</v>
      </c>
      <c r="T11" s="496">
        <v>2013</v>
      </c>
      <c r="U11" s="496">
        <v>2014</v>
      </c>
      <c r="V11" s="496">
        <v>2015</v>
      </c>
      <c r="W11" s="496">
        <v>2016</v>
      </c>
      <c r="X11" s="67"/>
    </row>
    <row r="12" spans="3:24" ht="13.5" customHeight="1">
      <c r="C12" s="67"/>
      <c r="D12" s="472"/>
      <c r="E12" s="472"/>
      <c r="F12" s="472"/>
      <c r="G12" s="472"/>
      <c r="H12" s="472"/>
      <c r="I12" s="497" t="s">
        <v>231</v>
      </c>
      <c r="J12" s="497">
        <v>13475.342168302048</v>
      </c>
      <c r="K12" s="497">
        <v>14326.427997728622</v>
      </c>
      <c r="L12" s="497">
        <v>15156.882443891085</v>
      </c>
      <c r="M12" s="497">
        <v>16115</v>
      </c>
      <c r="N12" s="497">
        <v>16973</v>
      </c>
      <c r="O12" s="497">
        <v>17588.857230555495</v>
      </c>
      <c r="P12" s="497">
        <v>18856.605463019958</v>
      </c>
      <c r="Q12" s="497">
        <v>18386.079931079814</v>
      </c>
      <c r="R12" s="497">
        <v>18918.548529283104</v>
      </c>
      <c r="S12" s="497">
        <v>20603.758987267043</v>
      </c>
      <c r="T12" s="497">
        <v>20678.761422264477</v>
      </c>
      <c r="U12" s="497">
        <v>20966.00390037992</v>
      </c>
      <c r="V12" s="497">
        <v>21297.71392933437</v>
      </c>
      <c r="W12" s="497">
        <v>22300.27875835171</v>
      </c>
      <c r="X12" s="67"/>
    </row>
    <row r="13" spans="3:49" ht="13.5" customHeight="1">
      <c r="C13" s="67"/>
      <c r="D13" s="474"/>
      <c r="E13" s="474"/>
      <c r="F13" s="474"/>
      <c r="G13" s="474"/>
      <c r="H13" s="474"/>
      <c r="I13" s="498" t="s">
        <v>232</v>
      </c>
      <c r="J13" s="498">
        <v>14110.305935394814</v>
      </c>
      <c r="K13" s="498">
        <v>14603.902138357415</v>
      </c>
      <c r="L13" s="498">
        <v>15156.882443891083</v>
      </c>
      <c r="M13" s="498">
        <v>19415.662650602408</v>
      </c>
      <c r="N13" s="498">
        <v>19898.007033997656</v>
      </c>
      <c r="O13" s="498">
        <v>19392.34534791124</v>
      </c>
      <c r="P13" s="498">
        <v>20563.364736117728</v>
      </c>
      <c r="Q13" s="498">
        <v>19769.97842051593</v>
      </c>
      <c r="R13" s="498">
        <v>19956.274819918886</v>
      </c>
      <c r="S13" s="498">
        <v>21045.719088117512</v>
      </c>
      <c r="T13" s="498">
        <v>20824.533154344892</v>
      </c>
      <c r="U13" s="498">
        <v>21029.091173901626</v>
      </c>
      <c r="V13" s="498">
        <v>21297.71392933437</v>
      </c>
      <c r="W13" s="498">
        <v>22145.261924877566</v>
      </c>
      <c r="X13" s="67"/>
      <c r="AW13" s="266"/>
    </row>
    <row r="14" spans="3:24" ht="13.5" customHeight="1">
      <c r="C14" s="67"/>
      <c r="D14" s="475"/>
      <c r="E14" s="476"/>
      <c r="F14" s="476"/>
      <c r="G14" s="477"/>
      <c r="H14" s="476"/>
      <c r="I14" s="495" t="s">
        <v>233</v>
      </c>
      <c r="J14" s="495">
        <v>31.805206</v>
      </c>
      <c r="K14" s="495">
        <v>31.373626</v>
      </c>
      <c r="L14" s="495">
        <v>30.8956920000001</v>
      </c>
      <c r="M14" s="495">
        <v>30.579183</v>
      </c>
      <c r="N14" s="495">
        <v>30.884529</v>
      </c>
      <c r="O14" s="495">
        <v>31.624638</v>
      </c>
      <c r="P14" s="495">
        <v>32.6688049999999</v>
      </c>
      <c r="Q14" s="495">
        <v>34.099727</v>
      </c>
      <c r="R14" s="495">
        <v>35.3768739999999</v>
      </c>
      <c r="S14" s="495">
        <v>36.5988160000001</v>
      </c>
      <c r="T14" s="495">
        <v>37.8836510000001</v>
      </c>
      <c r="U14" s="495">
        <v>39.134308</v>
      </c>
      <c r="V14" s="495">
        <v>40.046604</v>
      </c>
      <c r="W14" s="495">
        <v>40.7037729999999</v>
      </c>
      <c r="X14" s="67"/>
    </row>
    <row r="15" spans="3:24" ht="13.5" customHeight="1">
      <c r="C15" s="67"/>
      <c r="D15" s="479"/>
      <c r="E15" s="480"/>
      <c r="F15" s="481"/>
      <c r="G15" s="482"/>
      <c r="H15" s="481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67"/>
    </row>
    <row r="16" spans="3:24" ht="13.5" customHeight="1">
      <c r="C16" s="67"/>
      <c r="D16" s="479"/>
      <c r="E16" s="480"/>
      <c r="F16" s="481"/>
      <c r="G16" s="482"/>
      <c r="H16" s="481"/>
      <c r="I16" s="495" t="s">
        <v>234</v>
      </c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67"/>
    </row>
    <row r="17" spans="3:24" ht="13.5" customHeight="1">
      <c r="C17" s="67"/>
      <c r="D17" s="479"/>
      <c r="E17" s="480"/>
      <c r="F17" s="481"/>
      <c r="G17" s="482"/>
      <c r="H17" s="481"/>
      <c r="I17" s="495"/>
      <c r="J17" s="495">
        <v>2003</v>
      </c>
      <c r="K17" s="495">
        <v>2004</v>
      </c>
      <c r="L17" s="495">
        <v>2005</v>
      </c>
      <c r="M17" s="495">
        <v>2006</v>
      </c>
      <c r="N17" s="495">
        <v>2007</v>
      </c>
      <c r="O17" s="495">
        <v>2008</v>
      </c>
      <c r="P17" s="495">
        <v>2009</v>
      </c>
      <c r="Q17" s="495">
        <v>2010</v>
      </c>
      <c r="R17" s="495">
        <v>2011</v>
      </c>
      <c r="S17" s="495">
        <v>2012</v>
      </c>
      <c r="T17" s="495">
        <v>2013</v>
      </c>
      <c r="U17" s="495">
        <v>2014</v>
      </c>
      <c r="V17" s="495">
        <v>2015</v>
      </c>
      <c r="W17" s="495">
        <v>2016</v>
      </c>
      <c r="X17" s="67"/>
    </row>
    <row r="18" spans="3:24" ht="13.5" customHeight="1">
      <c r="C18" s="67"/>
      <c r="D18" s="479"/>
      <c r="E18" s="485"/>
      <c r="F18" s="481"/>
      <c r="G18" s="482"/>
      <c r="H18" s="481"/>
      <c r="I18" s="495" t="s">
        <v>235</v>
      </c>
      <c r="J18" s="495">
        <v>15142.963688298609</v>
      </c>
      <c r="K18" s="495">
        <v>16183.755120182237</v>
      </c>
      <c r="L18" s="495">
        <v>17209.302281550554</v>
      </c>
      <c r="M18" s="495">
        <v>18266</v>
      </c>
      <c r="N18" s="495">
        <v>19216</v>
      </c>
      <c r="O18" s="495">
        <v>19866.165694560732</v>
      </c>
      <c r="P18" s="495">
        <v>21036.650375590092</v>
      </c>
      <c r="Q18" s="495">
        <v>20298.60419019211</v>
      </c>
      <c r="R18" s="495">
        <v>21024.769899888393</v>
      </c>
      <c r="S18" s="495">
        <v>23326.585325190164</v>
      </c>
      <c r="T18" s="495">
        <v>23398.843524431213</v>
      </c>
      <c r="U18" s="495">
        <v>23720.195000108317</v>
      </c>
      <c r="V18" s="495">
        <v>24108.012934292918</v>
      </c>
      <c r="W18" s="495">
        <v>25299.6733401919</v>
      </c>
      <c r="X18" s="67"/>
    </row>
    <row r="19" spans="3:24" ht="13.5" customHeight="1">
      <c r="C19" s="67"/>
      <c r="D19" s="474"/>
      <c r="E19" s="474"/>
      <c r="F19" s="474"/>
      <c r="G19" s="474"/>
      <c r="H19" s="474"/>
      <c r="I19" s="498" t="s">
        <v>236</v>
      </c>
      <c r="J19" s="498">
        <v>15856.506479893833</v>
      </c>
      <c r="K19" s="498">
        <v>16497.201957372312</v>
      </c>
      <c r="L19" s="498">
        <v>17209.302281550554</v>
      </c>
      <c r="M19" s="498">
        <v>22007.22891566265</v>
      </c>
      <c r="N19" s="498">
        <v>22527.54982415006</v>
      </c>
      <c r="O19" s="498">
        <v>21903.159530937963</v>
      </c>
      <c r="P19" s="498">
        <v>22940.731052988103</v>
      </c>
      <c r="Q19" s="498">
        <v>21826.456118486138</v>
      </c>
      <c r="R19" s="498">
        <v>22178.027320557376</v>
      </c>
      <c r="S19" s="498">
        <v>23826.951302543577</v>
      </c>
      <c r="T19" s="498">
        <v>23563.79005481492</v>
      </c>
      <c r="U19" s="498">
        <v>23791.569709236024</v>
      </c>
      <c r="V19" s="498">
        <v>24108.012934292918</v>
      </c>
      <c r="W19" s="498">
        <v>25123.80669333853</v>
      </c>
      <c r="X19" s="67"/>
    </row>
    <row r="20" spans="3:24" ht="13.5" customHeight="1">
      <c r="C20" s="67"/>
      <c r="D20" s="474"/>
      <c r="E20" s="474"/>
      <c r="F20" s="474"/>
      <c r="G20" s="474"/>
      <c r="H20" s="474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67"/>
    </row>
    <row r="21" spans="3:24" ht="13.5" customHeight="1">
      <c r="C21" s="67"/>
      <c r="D21" s="475"/>
      <c r="E21" s="476"/>
      <c r="F21" s="476"/>
      <c r="G21" s="477"/>
      <c r="H21" s="476"/>
      <c r="I21" s="495" t="s">
        <v>233</v>
      </c>
      <c r="J21" s="495">
        <v>23.421596</v>
      </c>
      <c r="K21" s="495">
        <v>23.161936</v>
      </c>
      <c r="L21" s="495">
        <v>22.843412</v>
      </c>
      <c r="M21" s="495">
        <v>22.56359</v>
      </c>
      <c r="N21" s="495">
        <v>22.76467</v>
      </c>
      <c r="O21" s="495">
        <v>23.378281</v>
      </c>
      <c r="P21" s="495">
        <v>24.192999</v>
      </c>
      <c r="Q21" s="495">
        <v>25.307734</v>
      </c>
      <c r="R21" s="495">
        <v>26.371601</v>
      </c>
      <c r="S21" s="495">
        <v>27.365211</v>
      </c>
      <c r="T21" s="495">
        <v>28.308481</v>
      </c>
      <c r="U21" s="495">
        <v>29.156565</v>
      </c>
      <c r="V21" s="495">
        <v>29.66249</v>
      </c>
      <c r="W21" s="495">
        <v>29.784758</v>
      </c>
      <c r="X21" s="67"/>
    </row>
    <row r="22" spans="3:24" ht="13.5" customHeight="1">
      <c r="C22" s="67"/>
      <c r="D22" s="479"/>
      <c r="E22" s="480"/>
      <c r="F22" s="481"/>
      <c r="G22" s="482"/>
      <c r="H22" s="481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67"/>
    </row>
    <row r="23" spans="3:24" ht="13.5" customHeight="1">
      <c r="C23" s="67"/>
      <c r="D23" s="479"/>
      <c r="E23" s="480"/>
      <c r="F23" s="481"/>
      <c r="G23" s="482"/>
      <c r="H23" s="481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67"/>
    </row>
    <row r="24" spans="3:24" ht="13.5" customHeight="1">
      <c r="C24" s="67"/>
      <c r="D24" s="479"/>
      <c r="E24" s="480"/>
      <c r="F24" s="481"/>
      <c r="G24" s="482"/>
      <c r="H24" s="481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67"/>
    </row>
    <row r="25" spans="3:24" ht="13.5" customHeight="1">
      <c r="C25" s="67"/>
      <c r="D25" s="479"/>
      <c r="E25" s="480"/>
      <c r="F25" s="481"/>
      <c r="G25" s="482"/>
      <c r="H25" s="481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67"/>
    </row>
    <row r="26" spans="3:24" ht="13.5" customHeight="1">
      <c r="C26" s="67"/>
      <c r="D26" s="474"/>
      <c r="E26" s="474"/>
      <c r="F26" s="474"/>
      <c r="G26" s="474"/>
      <c r="H26" s="474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67"/>
    </row>
    <row r="27" spans="3:24" ht="13.5" customHeight="1">
      <c r="C27" s="67"/>
      <c r="D27" s="475"/>
      <c r="E27" s="476"/>
      <c r="F27" s="476"/>
      <c r="G27" s="477"/>
      <c r="H27" s="476"/>
      <c r="I27" s="478"/>
      <c r="J27" s="478"/>
      <c r="K27" s="478"/>
      <c r="L27" s="478"/>
      <c r="M27" s="478"/>
      <c r="N27" s="478"/>
      <c r="O27" s="478"/>
      <c r="P27" s="478"/>
      <c r="Q27" s="534"/>
      <c r="R27" s="478"/>
      <c r="S27" s="478"/>
      <c r="T27" s="478"/>
      <c r="U27" s="478"/>
      <c r="V27" s="478"/>
      <c r="W27" s="478"/>
      <c r="X27" s="67"/>
    </row>
    <row r="28" spans="3:24" ht="13.5" customHeight="1">
      <c r="C28" s="67"/>
      <c r="D28" s="479"/>
      <c r="E28" s="480"/>
      <c r="F28" s="481"/>
      <c r="G28" s="482"/>
      <c r="H28" s="481"/>
      <c r="I28" s="483"/>
      <c r="J28" s="483"/>
      <c r="K28" s="483"/>
      <c r="L28" s="483"/>
      <c r="M28" s="483"/>
      <c r="N28" s="483"/>
      <c r="O28" s="483"/>
      <c r="P28" s="483"/>
      <c r="Q28" s="535"/>
      <c r="R28" s="483"/>
      <c r="S28" s="483"/>
      <c r="T28" s="483"/>
      <c r="U28" s="483"/>
      <c r="V28" s="483"/>
      <c r="W28" s="483"/>
      <c r="X28" s="67"/>
    </row>
    <row r="29" spans="3:24" ht="13.5" customHeight="1">
      <c r="C29" s="67"/>
      <c r="D29" s="479"/>
      <c r="E29" s="480"/>
      <c r="F29" s="481"/>
      <c r="G29" s="482"/>
      <c r="H29" s="481"/>
      <c r="I29" s="483"/>
      <c r="J29" s="483"/>
      <c r="K29" s="483"/>
      <c r="L29" s="483"/>
      <c r="M29" s="483"/>
      <c r="N29" s="483"/>
      <c r="O29" s="483"/>
      <c r="P29" s="483"/>
      <c r="Q29" s="535"/>
      <c r="R29" s="483"/>
      <c r="S29" s="483"/>
      <c r="T29" s="483"/>
      <c r="U29" s="483"/>
      <c r="V29" s="483"/>
      <c r="W29" s="483"/>
      <c r="X29" s="67"/>
    </row>
    <row r="30" spans="3:24" ht="13.5" customHeight="1">
      <c r="C30" s="67"/>
      <c r="D30" s="479"/>
      <c r="E30" s="480"/>
      <c r="F30" s="481"/>
      <c r="G30" s="482"/>
      <c r="H30" s="481"/>
      <c r="I30" s="484"/>
      <c r="J30" s="484"/>
      <c r="K30" s="484"/>
      <c r="L30" s="484"/>
      <c r="M30" s="484"/>
      <c r="N30" s="484"/>
      <c r="O30" s="484"/>
      <c r="P30" s="484"/>
      <c r="Q30" s="535"/>
      <c r="R30" s="484"/>
      <c r="S30" s="484"/>
      <c r="T30" s="484"/>
      <c r="U30" s="484"/>
      <c r="V30" s="484"/>
      <c r="W30" s="484"/>
      <c r="X30" s="67"/>
    </row>
    <row r="31" spans="3:24" ht="13.5" customHeight="1">
      <c r="C31" s="67"/>
      <c r="D31" s="479"/>
      <c r="E31" s="485"/>
      <c r="F31" s="481"/>
      <c r="G31" s="482"/>
      <c r="H31" s="481"/>
      <c r="I31" s="486"/>
      <c r="J31" s="486"/>
      <c r="K31" s="486"/>
      <c r="L31" s="486"/>
      <c r="M31" s="486"/>
      <c r="N31" s="486"/>
      <c r="O31" s="486"/>
      <c r="P31" s="486"/>
      <c r="Q31" s="535"/>
      <c r="R31" s="486"/>
      <c r="S31" s="486"/>
      <c r="T31" s="486"/>
      <c r="U31" s="486"/>
      <c r="V31" s="486"/>
      <c r="W31" s="486"/>
      <c r="X31" s="67"/>
    </row>
    <row r="32" spans="3:24" ht="13.5" customHeight="1">
      <c r="C32" s="67"/>
      <c r="D32" s="474"/>
      <c r="E32" s="474"/>
      <c r="F32" s="474"/>
      <c r="G32" s="474"/>
      <c r="H32" s="474"/>
      <c r="I32" s="487"/>
      <c r="J32" s="487"/>
      <c r="K32" s="487"/>
      <c r="L32" s="487"/>
      <c r="M32" s="487"/>
      <c r="N32" s="487"/>
      <c r="O32" s="487"/>
      <c r="P32" s="487"/>
      <c r="Q32" s="536"/>
      <c r="R32" s="487"/>
      <c r="S32" s="487"/>
      <c r="T32" s="487"/>
      <c r="U32" s="487"/>
      <c r="V32" s="487"/>
      <c r="W32" s="487"/>
      <c r="X32" s="67"/>
    </row>
    <row r="33" spans="3:24" ht="13.5" customHeight="1">
      <c r="C33" s="67"/>
      <c r="D33" s="479"/>
      <c r="E33" s="481"/>
      <c r="F33" s="481"/>
      <c r="G33" s="482"/>
      <c r="H33" s="481"/>
      <c r="I33" s="488"/>
      <c r="J33" s="488"/>
      <c r="K33" s="488"/>
      <c r="L33" s="488"/>
      <c r="M33" s="488"/>
      <c r="N33" s="488"/>
      <c r="O33" s="488"/>
      <c r="P33" s="488"/>
      <c r="Q33" s="535"/>
      <c r="R33" s="488"/>
      <c r="S33" s="488"/>
      <c r="T33" s="488"/>
      <c r="U33" s="488"/>
      <c r="V33" s="488"/>
      <c r="W33" s="489"/>
      <c r="X33" s="67"/>
    </row>
    <row r="34" spans="3:24" ht="13.5" customHeight="1">
      <c r="C34" s="67"/>
      <c r="D34" s="479"/>
      <c r="E34" s="481"/>
      <c r="F34" s="481"/>
      <c r="G34" s="482"/>
      <c r="H34" s="481"/>
      <c r="I34" s="484"/>
      <c r="J34" s="484"/>
      <c r="K34" s="484"/>
      <c r="L34" s="484"/>
      <c r="M34" s="484"/>
      <c r="N34" s="484"/>
      <c r="O34" s="484"/>
      <c r="P34" s="484"/>
      <c r="Q34" s="535"/>
      <c r="R34" s="484"/>
      <c r="S34" s="484"/>
      <c r="T34" s="484"/>
      <c r="U34" s="484"/>
      <c r="V34" s="484"/>
      <c r="W34" s="484"/>
      <c r="X34" s="67"/>
    </row>
    <row r="35" spans="3:27" ht="13.5" customHeight="1">
      <c r="C35" s="67"/>
      <c r="D35" s="479"/>
      <c r="E35" s="481"/>
      <c r="F35" s="481"/>
      <c r="G35" s="482"/>
      <c r="H35" s="481"/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67"/>
      <c r="Z35" s="67"/>
      <c r="AA35" s="67"/>
    </row>
    <row r="36" spans="3:27" ht="13.5" customHeight="1">
      <c r="C36" s="67"/>
      <c r="D36" s="479"/>
      <c r="E36" s="481"/>
      <c r="F36" s="481"/>
      <c r="G36" s="482"/>
      <c r="H36" s="481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67"/>
      <c r="Z36" s="67"/>
      <c r="AA36" s="67"/>
    </row>
    <row r="37" spans="3:27" ht="13.5" customHeight="1">
      <c r="C37" s="67"/>
      <c r="D37" s="479"/>
      <c r="E37" s="481"/>
      <c r="F37" s="481"/>
      <c r="G37" s="482"/>
      <c r="H37" s="481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67"/>
      <c r="Y37" s="67"/>
      <c r="Z37" s="67"/>
      <c r="AA37" s="67"/>
    </row>
    <row r="38" spans="3:27" ht="13.5" customHeight="1">
      <c r="C38" s="67"/>
      <c r="D38" s="474"/>
      <c r="E38" s="474"/>
      <c r="F38" s="474"/>
      <c r="G38" s="474"/>
      <c r="H38" s="474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67"/>
      <c r="Z38" s="67"/>
      <c r="AA38" s="67"/>
    </row>
    <row r="39" spans="3:24" ht="13.5" customHeight="1">
      <c r="C39" s="67"/>
      <c r="D39" s="475"/>
      <c r="E39" s="476"/>
      <c r="F39" s="476"/>
      <c r="G39" s="477"/>
      <c r="H39" s="476"/>
      <c r="I39" s="478"/>
      <c r="J39" s="478"/>
      <c r="K39" s="478"/>
      <c r="L39" s="478"/>
      <c r="M39" s="478"/>
      <c r="N39" s="478"/>
      <c r="O39" s="490"/>
      <c r="P39" s="490"/>
      <c r="Q39" s="490"/>
      <c r="R39" s="490"/>
      <c r="S39" s="490"/>
      <c r="T39" s="490"/>
      <c r="U39" s="490"/>
      <c r="V39" s="490"/>
      <c r="W39" s="490"/>
      <c r="X39" s="67"/>
    </row>
    <row r="40" spans="3:24" ht="13.5" customHeight="1">
      <c r="C40" s="67"/>
      <c r="D40" s="479"/>
      <c r="E40" s="480"/>
      <c r="F40" s="481"/>
      <c r="G40" s="482"/>
      <c r="H40" s="481"/>
      <c r="I40" s="483"/>
      <c r="J40" s="483"/>
      <c r="K40" s="483"/>
      <c r="L40" s="483"/>
      <c r="M40" s="483"/>
      <c r="N40" s="483"/>
      <c r="O40" s="490"/>
      <c r="P40" s="490"/>
      <c r="Q40" s="490"/>
      <c r="R40" s="490"/>
      <c r="S40" s="490"/>
      <c r="T40" s="490"/>
      <c r="U40" s="490"/>
      <c r="V40" s="490"/>
      <c r="W40" s="490"/>
      <c r="X40" s="67"/>
    </row>
    <row r="41" spans="3:24" ht="13.5" customHeight="1">
      <c r="C41" s="67"/>
      <c r="D41" s="479"/>
      <c r="E41" s="480"/>
      <c r="F41" s="481"/>
      <c r="G41" s="482"/>
      <c r="H41" s="481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67"/>
    </row>
    <row r="42" spans="4:24" ht="13.5">
      <c r="D42" s="469" t="s">
        <v>84</v>
      </c>
      <c r="E42" s="470"/>
      <c r="F42" s="470"/>
      <c r="G42" s="470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71" t="s">
        <v>243</v>
      </c>
      <c r="X42" s="59" t="s">
        <v>79</v>
      </c>
    </row>
    <row r="43" spans="4:23" ht="14.25" customHeight="1">
      <c r="D43" s="57"/>
      <c r="E43" s="462" t="s">
        <v>297</v>
      </c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</row>
    <row r="44" spans="4:23" ht="23.25" customHeight="1">
      <c r="D44" s="267" t="s">
        <v>4</v>
      </c>
      <c r="E44" s="462" t="s">
        <v>238</v>
      </c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</row>
    <row r="45" spans="4:23" ht="12.75">
      <c r="D45" s="267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</row>
    <row r="46" spans="11:14" ht="12.75">
      <c r="K46" s="264"/>
      <c r="N46" s="438"/>
    </row>
    <row r="47" ht="12.75">
      <c r="W47" s="264"/>
    </row>
    <row r="52" spans="9:23" ht="12.75"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4:AD6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2.125" style="59" customWidth="1"/>
    <col min="7" max="7" width="14.75390625" style="59" customWidth="1"/>
    <col min="8" max="8" width="0.74609375" style="59" customWidth="1"/>
    <col min="9" max="9" width="1.12109375" style="59" customWidth="1"/>
    <col min="10" max="11" width="7.875" style="59" hidden="1" customWidth="1"/>
    <col min="12" max="12" width="8.25390625" style="59" hidden="1" customWidth="1"/>
    <col min="13" max="14" width="8.25390625" style="59" bestFit="1" customWidth="1"/>
    <col min="15" max="22" width="8.25390625" style="59" customWidth="1"/>
    <col min="23" max="23" width="7.75390625" style="59" customWidth="1"/>
    <col min="24" max="24" width="9.875" style="59" bestFit="1" customWidth="1"/>
    <col min="25" max="26" width="9.125" style="59" customWidth="1"/>
    <col min="27" max="27" width="8.875" style="59" customWidth="1"/>
    <col min="28" max="16384" width="9.125" style="59" customWidth="1"/>
  </cols>
  <sheetData>
    <row r="1" ht="12.75" hidden="1"/>
    <row r="2" ht="12.75" hidden="1"/>
    <row r="4" spans="4:23" s="60" customFormat="1" ht="15.75">
      <c r="D4" s="15" t="s">
        <v>85</v>
      </c>
      <c r="E4" s="61"/>
      <c r="F4" s="61"/>
      <c r="G4" s="61"/>
      <c r="H4" s="15" t="s">
        <v>157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30</v>
      </c>
      <c r="D5" s="110" t="s">
        <v>278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3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</row>
    <row r="7" spans="3:23" ht="6" customHeight="1">
      <c r="C7" s="20"/>
      <c r="D7" s="594" t="s">
        <v>6</v>
      </c>
      <c r="E7" s="595"/>
      <c r="F7" s="595"/>
      <c r="G7" s="595"/>
      <c r="H7" s="595"/>
      <c r="I7" s="596"/>
      <c r="J7" s="605" t="s">
        <v>80</v>
      </c>
      <c r="K7" s="614" t="s">
        <v>81</v>
      </c>
      <c r="L7" s="603" t="s">
        <v>82</v>
      </c>
      <c r="M7" s="616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9" t="s">
        <v>276</v>
      </c>
    </row>
    <row r="8" spans="3:23" ht="6" customHeight="1">
      <c r="C8" s="20"/>
      <c r="D8" s="597"/>
      <c r="E8" s="598"/>
      <c r="F8" s="598"/>
      <c r="G8" s="598"/>
      <c r="H8" s="598"/>
      <c r="I8" s="599"/>
      <c r="J8" s="606"/>
      <c r="K8" s="615"/>
      <c r="L8" s="604"/>
      <c r="M8" s="617"/>
      <c r="N8" s="606"/>
      <c r="O8" s="606"/>
      <c r="P8" s="606"/>
      <c r="Q8" s="606"/>
      <c r="R8" s="606"/>
      <c r="S8" s="606"/>
      <c r="T8" s="606"/>
      <c r="U8" s="606"/>
      <c r="V8" s="606"/>
      <c r="W8" s="610"/>
    </row>
    <row r="9" spans="3:23" ht="6" customHeight="1">
      <c r="C9" s="20"/>
      <c r="D9" s="597"/>
      <c r="E9" s="598"/>
      <c r="F9" s="598"/>
      <c r="G9" s="598"/>
      <c r="H9" s="598"/>
      <c r="I9" s="599"/>
      <c r="J9" s="606"/>
      <c r="K9" s="615"/>
      <c r="L9" s="604"/>
      <c r="M9" s="617"/>
      <c r="N9" s="606"/>
      <c r="O9" s="606"/>
      <c r="P9" s="606"/>
      <c r="Q9" s="606"/>
      <c r="R9" s="606"/>
      <c r="S9" s="606"/>
      <c r="T9" s="606"/>
      <c r="U9" s="606"/>
      <c r="V9" s="606"/>
      <c r="W9" s="610"/>
    </row>
    <row r="10" spans="3:23" ht="6" customHeight="1">
      <c r="C10" s="20"/>
      <c r="D10" s="597"/>
      <c r="E10" s="598"/>
      <c r="F10" s="598"/>
      <c r="G10" s="598"/>
      <c r="H10" s="598"/>
      <c r="I10" s="599"/>
      <c r="J10" s="606"/>
      <c r="K10" s="615"/>
      <c r="L10" s="604"/>
      <c r="M10" s="617"/>
      <c r="N10" s="606"/>
      <c r="O10" s="606"/>
      <c r="P10" s="606"/>
      <c r="Q10" s="606"/>
      <c r="R10" s="606"/>
      <c r="S10" s="606"/>
      <c r="T10" s="606"/>
      <c r="U10" s="606"/>
      <c r="V10" s="606"/>
      <c r="W10" s="610"/>
    </row>
    <row r="11" spans="3:23" ht="15" customHeight="1" thickBot="1">
      <c r="C11" s="20"/>
      <c r="D11" s="600"/>
      <c r="E11" s="601"/>
      <c r="F11" s="601"/>
      <c r="G11" s="601"/>
      <c r="H11" s="601"/>
      <c r="I11" s="602"/>
      <c r="J11" s="18" t="s">
        <v>4</v>
      </c>
      <c r="K11" s="193" t="s">
        <v>4</v>
      </c>
      <c r="L11" s="191"/>
      <c r="M11" s="183"/>
      <c r="N11" s="183"/>
      <c r="O11" s="183"/>
      <c r="P11" s="18"/>
      <c r="Q11" s="193"/>
      <c r="R11" s="193"/>
      <c r="S11" s="193"/>
      <c r="T11" s="193"/>
      <c r="U11" s="193"/>
      <c r="V11" s="193"/>
      <c r="W11" s="19"/>
    </row>
    <row r="12" spans="3:23" ht="13.5" customHeight="1" thickBot="1" thickTop="1">
      <c r="C12" s="20"/>
      <c r="D12" s="70" t="s">
        <v>266</v>
      </c>
      <c r="E12" s="71"/>
      <c r="F12" s="71"/>
      <c r="G12" s="71"/>
      <c r="H12" s="71"/>
      <c r="I12" s="71"/>
      <c r="J12" s="71"/>
      <c r="K12" s="71"/>
      <c r="L12" s="185"/>
      <c r="M12" s="194"/>
      <c r="N12" s="71"/>
      <c r="O12" s="194"/>
      <c r="P12" s="513"/>
      <c r="Q12" s="514"/>
      <c r="R12" s="71"/>
      <c r="S12" s="71"/>
      <c r="T12" s="71"/>
      <c r="U12" s="71"/>
      <c r="V12" s="71"/>
      <c r="W12" s="72"/>
    </row>
    <row r="13" spans="3:24" ht="13.5" customHeight="1">
      <c r="C13" s="20"/>
      <c r="D13" s="73"/>
      <c r="E13" s="74" t="s">
        <v>105</v>
      </c>
      <c r="F13" s="74"/>
      <c r="G13" s="74"/>
      <c r="H13" s="75"/>
      <c r="I13" s="76"/>
      <c r="J13" s="214">
        <v>5067</v>
      </c>
      <c r="K13" s="215">
        <v>4994</v>
      </c>
      <c r="L13" s="216">
        <v>4834</v>
      </c>
      <c r="M13" s="217">
        <v>4815</v>
      </c>
      <c r="N13" s="217">
        <v>4808</v>
      </c>
      <c r="O13" s="217">
        <v>4809</v>
      </c>
      <c r="P13" s="214">
        <v>4826</v>
      </c>
      <c r="Q13" s="215">
        <v>4880</v>
      </c>
      <c r="R13" s="215">
        <v>4931</v>
      </c>
      <c r="S13" s="215">
        <v>5011</v>
      </c>
      <c r="T13" s="215">
        <v>5085</v>
      </c>
      <c r="U13" s="215">
        <v>5158</v>
      </c>
      <c r="V13" s="215">
        <v>5209</v>
      </c>
      <c r="W13" s="218">
        <v>5209</v>
      </c>
      <c r="X13" s="265"/>
    </row>
    <row r="14" spans="3:24" ht="13.5" customHeight="1">
      <c r="C14" s="20"/>
      <c r="D14" s="79"/>
      <c r="E14" s="611" t="s">
        <v>106</v>
      </c>
      <c r="F14" s="80" t="s">
        <v>122</v>
      </c>
      <c r="G14" s="81"/>
      <c r="H14" s="82"/>
      <c r="I14" s="83"/>
      <c r="J14" s="219">
        <v>4973</v>
      </c>
      <c r="K14" s="220">
        <v>4899</v>
      </c>
      <c r="L14" s="221">
        <v>4741</v>
      </c>
      <c r="M14" s="222">
        <v>4720</v>
      </c>
      <c r="N14" s="222">
        <v>4706</v>
      </c>
      <c r="O14" s="222">
        <v>4702</v>
      </c>
      <c r="P14" s="219">
        <v>4702</v>
      </c>
      <c r="Q14" s="220">
        <v>4723</v>
      </c>
      <c r="R14" s="220">
        <v>4745</v>
      </c>
      <c r="S14" s="220">
        <v>4778</v>
      </c>
      <c r="T14" s="220">
        <v>4794</v>
      </c>
      <c r="U14" s="220">
        <v>4812</v>
      </c>
      <c r="V14" s="220">
        <v>4828</v>
      </c>
      <c r="W14" s="223">
        <v>4820</v>
      </c>
      <c r="X14" s="265"/>
    </row>
    <row r="15" spans="3:24" ht="13.5" customHeight="1">
      <c r="C15" s="20"/>
      <c r="D15" s="86"/>
      <c r="E15" s="612"/>
      <c r="F15" s="618" t="s">
        <v>106</v>
      </c>
      <c r="G15" s="87" t="s">
        <v>107</v>
      </c>
      <c r="H15" s="46"/>
      <c r="I15" s="47"/>
      <c r="J15" s="224">
        <v>8</v>
      </c>
      <c r="K15" s="225">
        <v>7</v>
      </c>
      <c r="L15" s="226">
        <v>8</v>
      </c>
      <c r="M15" s="227">
        <v>8</v>
      </c>
      <c r="N15" s="227">
        <v>8</v>
      </c>
      <c r="O15" s="227">
        <v>8</v>
      </c>
      <c r="P15" s="224">
        <v>8</v>
      </c>
      <c r="Q15" s="225">
        <v>8</v>
      </c>
      <c r="R15" s="225">
        <v>8</v>
      </c>
      <c r="S15" s="225">
        <v>8</v>
      </c>
      <c r="T15" s="225">
        <v>7</v>
      </c>
      <c r="U15" s="225">
        <v>7</v>
      </c>
      <c r="V15" s="225">
        <v>7</v>
      </c>
      <c r="W15" s="228">
        <v>7</v>
      </c>
      <c r="X15" s="265"/>
    </row>
    <row r="16" spans="3:24" ht="13.5" customHeight="1">
      <c r="C16" s="20"/>
      <c r="D16" s="86"/>
      <c r="E16" s="612"/>
      <c r="F16" s="619"/>
      <c r="G16" s="89" t="s">
        <v>182</v>
      </c>
      <c r="H16" s="90"/>
      <c r="I16" s="91"/>
      <c r="J16" s="229">
        <v>4794</v>
      </c>
      <c r="K16" s="230">
        <v>4726</v>
      </c>
      <c r="L16" s="231">
        <v>4654</v>
      </c>
      <c r="M16" s="232">
        <v>4631</v>
      </c>
      <c r="N16" s="232">
        <v>4617</v>
      </c>
      <c r="O16" s="232">
        <v>4613</v>
      </c>
      <c r="P16" s="229">
        <v>4614</v>
      </c>
      <c r="Q16" s="230">
        <v>4638</v>
      </c>
      <c r="R16" s="230">
        <v>4662</v>
      </c>
      <c r="S16" s="230">
        <v>4693</v>
      </c>
      <c r="T16" s="230">
        <v>4707</v>
      </c>
      <c r="U16" s="230">
        <v>4723</v>
      </c>
      <c r="V16" s="230">
        <v>4737</v>
      </c>
      <c r="W16" s="233">
        <v>4730</v>
      </c>
      <c r="X16" s="265"/>
    </row>
    <row r="17" spans="3:24" ht="13.5" customHeight="1">
      <c r="C17" s="20"/>
      <c r="D17" s="86"/>
      <c r="E17" s="612"/>
      <c r="F17" s="619"/>
      <c r="G17" s="89" t="s">
        <v>181</v>
      </c>
      <c r="H17" s="90"/>
      <c r="I17" s="91"/>
      <c r="J17" s="347">
        <v>0</v>
      </c>
      <c r="K17" s="348">
        <v>0</v>
      </c>
      <c r="L17" s="349">
        <v>0</v>
      </c>
      <c r="M17" s="350">
        <v>0</v>
      </c>
      <c r="N17" s="350">
        <v>0</v>
      </c>
      <c r="O17" s="350">
        <v>0</v>
      </c>
      <c r="P17" s="347">
        <v>0</v>
      </c>
      <c r="Q17" s="348">
        <v>0</v>
      </c>
      <c r="R17" s="348">
        <v>0</v>
      </c>
      <c r="S17" s="348">
        <v>0</v>
      </c>
      <c r="T17" s="348">
        <v>0</v>
      </c>
      <c r="U17" s="348">
        <v>0</v>
      </c>
      <c r="V17" s="348">
        <v>0</v>
      </c>
      <c r="W17" s="351">
        <v>0</v>
      </c>
      <c r="X17" s="265"/>
    </row>
    <row r="18" spans="3:24" ht="13.5" customHeight="1">
      <c r="C18" s="20"/>
      <c r="D18" s="86"/>
      <c r="E18" s="612"/>
      <c r="F18" s="619"/>
      <c r="G18" s="89" t="s">
        <v>183</v>
      </c>
      <c r="H18" s="90"/>
      <c r="I18" s="91"/>
      <c r="J18" s="352">
        <v>171</v>
      </c>
      <c r="K18" s="234">
        <v>166</v>
      </c>
      <c r="L18" s="235">
        <v>79</v>
      </c>
      <c r="M18" s="236">
        <v>81</v>
      </c>
      <c r="N18" s="236">
        <v>81</v>
      </c>
      <c r="O18" s="236">
        <v>81</v>
      </c>
      <c r="P18" s="515">
        <v>80</v>
      </c>
      <c r="Q18" s="234">
        <v>77</v>
      </c>
      <c r="R18" s="234">
        <v>75</v>
      </c>
      <c r="S18" s="234">
        <v>77</v>
      </c>
      <c r="T18" s="234">
        <v>80</v>
      </c>
      <c r="U18" s="234">
        <v>82</v>
      </c>
      <c r="V18" s="234">
        <v>84</v>
      </c>
      <c r="W18" s="237">
        <v>83</v>
      </c>
      <c r="X18" s="265"/>
    </row>
    <row r="19" spans="3:24" ht="13.5" customHeight="1">
      <c r="C19" s="20"/>
      <c r="D19" s="86"/>
      <c r="E19" s="612"/>
      <c r="F19" s="80" t="s">
        <v>250</v>
      </c>
      <c r="G19" s="209"/>
      <c r="H19" s="209"/>
      <c r="I19" s="210"/>
      <c r="J19" s="219">
        <v>74</v>
      </c>
      <c r="K19" s="220">
        <v>75</v>
      </c>
      <c r="L19" s="221">
        <v>72</v>
      </c>
      <c r="M19" s="222">
        <v>73</v>
      </c>
      <c r="N19" s="222">
        <v>77</v>
      </c>
      <c r="O19" s="505">
        <v>82</v>
      </c>
      <c r="P19" s="516">
        <v>96</v>
      </c>
      <c r="Q19" s="517">
        <v>126</v>
      </c>
      <c r="R19" s="517">
        <v>150</v>
      </c>
      <c r="S19" s="517">
        <v>194</v>
      </c>
      <c r="T19" s="517">
        <v>249</v>
      </c>
      <c r="U19" s="517">
        <v>300</v>
      </c>
      <c r="V19" s="517">
        <v>333</v>
      </c>
      <c r="W19" s="228">
        <v>340</v>
      </c>
      <c r="X19" s="265"/>
    </row>
    <row r="20" spans="3:24" ht="13.5" customHeight="1" thickBot="1">
      <c r="C20" s="20"/>
      <c r="D20" s="96"/>
      <c r="E20" s="613"/>
      <c r="F20" s="97" t="s">
        <v>123</v>
      </c>
      <c r="G20" s="51"/>
      <c r="H20" s="52"/>
      <c r="I20" s="53"/>
      <c r="J20" s="238">
        <v>20</v>
      </c>
      <c r="K20" s="239">
        <v>20</v>
      </c>
      <c r="L20" s="240">
        <v>21</v>
      </c>
      <c r="M20" s="241">
        <v>22</v>
      </c>
      <c r="N20" s="241">
        <v>25</v>
      </c>
      <c r="O20" s="505">
        <v>25</v>
      </c>
      <c r="P20" s="516">
        <v>28</v>
      </c>
      <c r="Q20" s="517">
        <v>31</v>
      </c>
      <c r="R20" s="517">
        <v>36</v>
      </c>
      <c r="S20" s="517">
        <v>39</v>
      </c>
      <c r="T20" s="517">
        <v>42</v>
      </c>
      <c r="U20" s="517">
        <v>46</v>
      </c>
      <c r="V20" s="517">
        <v>48</v>
      </c>
      <c r="W20" s="228">
        <v>49</v>
      </c>
      <c r="X20" s="265"/>
    </row>
    <row r="21" spans="3:23" ht="13.5" customHeight="1" thickBot="1">
      <c r="C21" s="20"/>
      <c r="D21" s="98" t="s">
        <v>108</v>
      </c>
      <c r="E21" s="99"/>
      <c r="F21" s="99"/>
      <c r="G21" s="99"/>
      <c r="H21" s="99"/>
      <c r="I21" s="99"/>
      <c r="J21" s="103"/>
      <c r="K21" s="103"/>
      <c r="L21" s="248"/>
      <c r="M21" s="249"/>
      <c r="N21" s="160"/>
      <c r="O21" s="249"/>
      <c r="P21" s="518"/>
      <c r="Q21" s="519"/>
      <c r="R21" s="160"/>
      <c r="S21" s="160"/>
      <c r="T21" s="160"/>
      <c r="U21" s="160"/>
      <c r="V21" s="160"/>
      <c r="W21" s="160"/>
    </row>
    <row r="22" spans="3:30" ht="13.5" customHeight="1">
      <c r="C22" s="20"/>
      <c r="D22" s="73"/>
      <c r="E22" s="74" t="s">
        <v>105</v>
      </c>
      <c r="F22" s="74"/>
      <c r="G22" s="74"/>
      <c r="H22" s="75"/>
      <c r="I22" s="76"/>
      <c r="J22" s="214">
        <v>12797</v>
      </c>
      <c r="K22" s="215">
        <v>12689</v>
      </c>
      <c r="L22" s="216">
        <v>12409</v>
      </c>
      <c r="M22" s="217">
        <v>12494</v>
      </c>
      <c r="N22" s="217">
        <v>12698</v>
      </c>
      <c r="O22" s="217">
        <v>13035</v>
      </c>
      <c r="P22" s="214">
        <v>13452</v>
      </c>
      <c r="Q22" s="215">
        <v>13988</v>
      </c>
      <c r="R22" s="215">
        <v>14481</v>
      </c>
      <c r="S22" s="215">
        <v>14972</v>
      </c>
      <c r="T22" s="215">
        <v>15390</v>
      </c>
      <c r="U22" s="215">
        <v>15729</v>
      </c>
      <c r="V22" s="215">
        <v>15848</v>
      </c>
      <c r="W22" s="218">
        <v>15856</v>
      </c>
      <c r="X22" s="265"/>
      <c r="Y22" s="435"/>
      <c r="Z22" s="435"/>
      <c r="AA22" s="435"/>
      <c r="AB22" s="435"/>
      <c r="AC22" s="435"/>
      <c r="AD22" s="435"/>
    </row>
    <row r="23" spans="3:24" ht="13.5" customHeight="1">
      <c r="C23" s="20"/>
      <c r="D23" s="79"/>
      <c r="E23" s="611" t="s">
        <v>106</v>
      </c>
      <c r="F23" s="80" t="s">
        <v>122</v>
      </c>
      <c r="G23" s="81"/>
      <c r="H23" s="82"/>
      <c r="I23" s="83"/>
      <c r="J23" s="219">
        <v>12590</v>
      </c>
      <c r="K23" s="220">
        <v>12477</v>
      </c>
      <c r="L23" s="221">
        <v>12205</v>
      </c>
      <c r="M23" s="222">
        <v>12288</v>
      </c>
      <c r="N23" s="222">
        <v>12474</v>
      </c>
      <c r="O23" s="222">
        <v>12797</v>
      </c>
      <c r="P23" s="219">
        <v>13176</v>
      </c>
      <c r="Q23" s="220">
        <v>13650</v>
      </c>
      <c r="R23" s="220">
        <v>14084</v>
      </c>
      <c r="S23" s="220">
        <v>14494</v>
      </c>
      <c r="T23" s="220">
        <v>14795</v>
      </c>
      <c r="U23" s="220">
        <v>15021</v>
      </c>
      <c r="V23" s="220">
        <v>15076</v>
      </c>
      <c r="W23" s="223">
        <v>15069</v>
      </c>
      <c r="X23" s="265"/>
    </row>
    <row r="24" spans="3:24" ht="13.5" customHeight="1">
      <c r="C24" s="20"/>
      <c r="D24" s="86"/>
      <c r="E24" s="612"/>
      <c r="F24" s="618" t="s">
        <v>106</v>
      </c>
      <c r="G24" s="87" t="s">
        <v>107</v>
      </c>
      <c r="H24" s="46"/>
      <c r="I24" s="47"/>
      <c r="J24" s="224">
        <v>14</v>
      </c>
      <c r="K24" s="225">
        <v>14</v>
      </c>
      <c r="L24" s="226">
        <v>16</v>
      </c>
      <c r="M24" s="227">
        <v>15</v>
      </c>
      <c r="N24" s="227">
        <v>16</v>
      </c>
      <c r="O24" s="227">
        <v>18</v>
      </c>
      <c r="P24" s="224">
        <v>20</v>
      </c>
      <c r="Q24" s="225">
        <v>20</v>
      </c>
      <c r="R24" s="225">
        <v>20</v>
      </c>
      <c r="S24" s="225">
        <v>20</v>
      </c>
      <c r="T24" s="225">
        <v>17</v>
      </c>
      <c r="U24" s="225">
        <v>19</v>
      </c>
      <c r="V24" s="225">
        <v>18</v>
      </c>
      <c r="W24" s="228">
        <v>19</v>
      </c>
      <c r="X24" s="265"/>
    </row>
    <row r="25" spans="3:24" ht="13.5" customHeight="1">
      <c r="C25" s="20"/>
      <c r="D25" s="86"/>
      <c r="E25" s="612"/>
      <c r="F25" s="619"/>
      <c r="G25" s="89" t="s">
        <v>182</v>
      </c>
      <c r="H25" s="90"/>
      <c r="I25" s="91"/>
      <c r="J25" s="229">
        <v>12145</v>
      </c>
      <c r="K25" s="230">
        <v>12045</v>
      </c>
      <c r="L25" s="231">
        <v>11954</v>
      </c>
      <c r="M25" s="232">
        <v>12041</v>
      </c>
      <c r="N25" s="232">
        <v>12219</v>
      </c>
      <c r="O25" s="232">
        <v>12542</v>
      </c>
      <c r="P25" s="229">
        <v>12915</v>
      </c>
      <c r="Q25" s="230">
        <v>13389</v>
      </c>
      <c r="R25" s="230">
        <v>13828</v>
      </c>
      <c r="S25" s="230">
        <v>14230</v>
      </c>
      <c r="T25" s="230">
        <v>14526</v>
      </c>
      <c r="U25" s="230">
        <v>14747</v>
      </c>
      <c r="V25" s="230">
        <v>14800</v>
      </c>
      <c r="W25" s="233">
        <v>14786</v>
      </c>
      <c r="X25" s="265"/>
    </row>
    <row r="26" spans="3:24" ht="13.5" customHeight="1">
      <c r="C26" s="20"/>
      <c r="D26" s="86"/>
      <c r="E26" s="612"/>
      <c r="F26" s="619"/>
      <c r="G26" s="89" t="s">
        <v>181</v>
      </c>
      <c r="H26" s="90"/>
      <c r="I26" s="91"/>
      <c r="J26" s="229">
        <v>0</v>
      </c>
      <c r="K26" s="230">
        <v>0</v>
      </c>
      <c r="L26" s="231">
        <v>0</v>
      </c>
      <c r="M26" s="232">
        <v>0</v>
      </c>
      <c r="N26" s="232">
        <v>0</v>
      </c>
      <c r="O26" s="232">
        <v>0</v>
      </c>
      <c r="P26" s="229">
        <v>0</v>
      </c>
      <c r="Q26" s="230">
        <v>0</v>
      </c>
      <c r="R26" s="230">
        <v>0</v>
      </c>
      <c r="S26" s="230">
        <v>0</v>
      </c>
      <c r="T26" s="230">
        <v>0</v>
      </c>
      <c r="U26" s="230">
        <v>0</v>
      </c>
      <c r="V26" s="230">
        <v>0</v>
      </c>
      <c r="W26" s="233">
        <v>0</v>
      </c>
      <c r="X26" s="265"/>
    </row>
    <row r="27" spans="3:24" ht="13.5" customHeight="1">
      <c r="C27" s="20"/>
      <c r="D27" s="86"/>
      <c r="E27" s="612"/>
      <c r="F27" s="619"/>
      <c r="G27" s="89" t="s">
        <v>183</v>
      </c>
      <c r="H27" s="90"/>
      <c r="I27" s="91"/>
      <c r="J27" s="229">
        <v>431</v>
      </c>
      <c r="K27" s="230">
        <v>418</v>
      </c>
      <c r="L27" s="231">
        <v>235</v>
      </c>
      <c r="M27" s="232">
        <v>232</v>
      </c>
      <c r="N27" s="232">
        <v>239</v>
      </c>
      <c r="O27" s="232">
        <v>237</v>
      </c>
      <c r="P27" s="229">
        <v>241</v>
      </c>
      <c r="Q27" s="230">
        <v>241</v>
      </c>
      <c r="R27" s="230">
        <v>236</v>
      </c>
      <c r="S27" s="230">
        <v>244</v>
      </c>
      <c r="T27" s="230">
        <v>252</v>
      </c>
      <c r="U27" s="230">
        <v>255</v>
      </c>
      <c r="V27" s="230">
        <v>258</v>
      </c>
      <c r="W27" s="233">
        <v>264</v>
      </c>
      <c r="X27" s="265"/>
    </row>
    <row r="28" spans="3:24" ht="13.5" customHeight="1">
      <c r="C28" s="20"/>
      <c r="D28" s="86"/>
      <c r="E28" s="612"/>
      <c r="F28" s="80" t="s">
        <v>250</v>
      </c>
      <c r="G28" s="81"/>
      <c r="H28" s="81"/>
      <c r="I28" s="83"/>
      <c r="J28" s="219">
        <v>170</v>
      </c>
      <c r="K28" s="220">
        <v>175</v>
      </c>
      <c r="L28" s="221">
        <v>164</v>
      </c>
      <c r="M28" s="222">
        <v>164</v>
      </c>
      <c r="N28" s="222">
        <v>174</v>
      </c>
      <c r="O28" s="222">
        <v>187</v>
      </c>
      <c r="P28" s="219">
        <v>218</v>
      </c>
      <c r="Q28" s="220">
        <v>276</v>
      </c>
      <c r="R28" s="220">
        <v>325</v>
      </c>
      <c r="S28" s="220">
        <v>397</v>
      </c>
      <c r="T28" s="220">
        <v>509</v>
      </c>
      <c r="U28" s="220">
        <v>615</v>
      </c>
      <c r="V28" s="220">
        <v>676</v>
      </c>
      <c r="W28" s="223">
        <v>686</v>
      </c>
      <c r="X28" s="265"/>
    </row>
    <row r="29" spans="3:24" ht="13.5" customHeight="1" thickBot="1">
      <c r="C29" s="20"/>
      <c r="D29" s="96"/>
      <c r="E29" s="613"/>
      <c r="F29" s="97" t="s">
        <v>123</v>
      </c>
      <c r="G29" s="51"/>
      <c r="H29" s="52"/>
      <c r="I29" s="53"/>
      <c r="J29" s="238">
        <v>37</v>
      </c>
      <c r="K29" s="239">
        <v>37</v>
      </c>
      <c r="L29" s="240">
        <v>40</v>
      </c>
      <c r="M29" s="241">
        <v>42</v>
      </c>
      <c r="N29" s="241">
        <v>50</v>
      </c>
      <c r="O29" s="241">
        <v>51</v>
      </c>
      <c r="P29" s="238">
        <v>58</v>
      </c>
      <c r="Q29" s="239">
        <v>62</v>
      </c>
      <c r="R29" s="239">
        <v>72</v>
      </c>
      <c r="S29" s="239">
        <v>81</v>
      </c>
      <c r="T29" s="239">
        <v>86</v>
      </c>
      <c r="U29" s="239">
        <v>93</v>
      </c>
      <c r="V29" s="239">
        <v>96</v>
      </c>
      <c r="W29" s="242">
        <v>101</v>
      </c>
      <c r="X29" s="265"/>
    </row>
    <row r="30" spans="3:23" ht="13.5" customHeight="1" thickBot="1">
      <c r="C30" s="20"/>
      <c r="D30" s="102" t="s">
        <v>109</v>
      </c>
      <c r="E30" s="103"/>
      <c r="F30" s="103"/>
      <c r="G30" s="103"/>
      <c r="H30" s="103"/>
      <c r="I30" s="103"/>
      <c r="J30" s="103"/>
      <c r="K30" s="103"/>
      <c r="L30" s="248"/>
      <c r="M30" s="249"/>
      <c r="N30" s="160"/>
      <c r="O30" s="249"/>
      <c r="P30" s="518"/>
      <c r="Q30" s="519"/>
      <c r="R30" s="160"/>
      <c r="S30" s="160"/>
      <c r="T30" s="160"/>
      <c r="U30" s="160"/>
      <c r="V30" s="160"/>
      <c r="W30" s="160"/>
    </row>
    <row r="31" spans="3:28" ht="13.5" customHeight="1">
      <c r="C31" s="20"/>
      <c r="D31" s="73"/>
      <c r="E31" s="74" t="s">
        <v>105</v>
      </c>
      <c r="F31" s="74"/>
      <c r="G31" s="74"/>
      <c r="H31" s="75"/>
      <c r="I31" s="76"/>
      <c r="J31" s="214">
        <v>286340</v>
      </c>
      <c r="K31" s="215">
        <v>286230</v>
      </c>
      <c r="L31" s="216">
        <v>282183</v>
      </c>
      <c r="M31" s="217">
        <v>285419</v>
      </c>
      <c r="N31" s="217">
        <v>291194</v>
      </c>
      <c r="O31" s="217">
        <v>301620</v>
      </c>
      <c r="P31" s="214">
        <v>314008</v>
      </c>
      <c r="Q31" s="215">
        <v>328612</v>
      </c>
      <c r="R31" s="215">
        <v>342521</v>
      </c>
      <c r="S31" s="215">
        <v>354340</v>
      </c>
      <c r="T31" s="215">
        <v>363568</v>
      </c>
      <c r="U31" s="215">
        <v>367603</v>
      </c>
      <c r="V31" s="215">
        <v>367361</v>
      </c>
      <c r="W31" s="218">
        <v>362653</v>
      </c>
      <c r="X31" s="512"/>
      <c r="Y31" s="512"/>
      <c r="Z31" s="265"/>
      <c r="AA31" s="265"/>
      <c r="AB31" s="265"/>
    </row>
    <row r="32" spans="3:27" ht="13.5" customHeight="1">
      <c r="C32" s="20"/>
      <c r="D32" s="79"/>
      <c r="E32" s="611" t="s">
        <v>106</v>
      </c>
      <c r="F32" s="80" t="s">
        <v>122</v>
      </c>
      <c r="G32" s="81"/>
      <c r="H32" s="82"/>
      <c r="I32" s="83"/>
      <c r="J32" s="219">
        <v>282309</v>
      </c>
      <c r="K32" s="220">
        <v>282187</v>
      </c>
      <c r="L32" s="221">
        <v>278176</v>
      </c>
      <c r="M32" s="222">
        <v>281377</v>
      </c>
      <c r="N32" s="222">
        <v>287059</v>
      </c>
      <c r="O32" s="222">
        <v>297069</v>
      </c>
      <c r="P32" s="219">
        <v>308930</v>
      </c>
      <c r="Q32" s="220">
        <v>322572</v>
      </c>
      <c r="R32" s="220">
        <v>335308</v>
      </c>
      <c r="S32" s="220">
        <v>345746</v>
      </c>
      <c r="T32" s="220">
        <v>353255</v>
      </c>
      <c r="U32" s="220">
        <v>355758</v>
      </c>
      <c r="V32" s="220">
        <v>354263</v>
      </c>
      <c r="W32" s="223">
        <v>349411</v>
      </c>
      <c r="X32" s="265"/>
      <c r="Y32" s="265"/>
      <c r="Z32" s="265"/>
      <c r="AA32" s="265"/>
    </row>
    <row r="33" spans="3:27" ht="13.5" customHeight="1">
      <c r="C33" s="20"/>
      <c r="D33" s="86"/>
      <c r="E33" s="612"/>
      <c r="F33" s="618" t="s">
        <v>106</v>
      </c>
      <c r="G33" s="87" t="s">
        <v>107</v>
      </c>
      <c r="H33" s="46"/>
      <c r="I33" s="47"/>
      <c r="J33" s="224">
        <v>98</v>
      </c>
      <c r="K33" s="225">
        <v>101</v>
      </c>
      <c r="L33" s="226">
        <v>123</v>
      </c>
      <c r="M33" s="227">
        <v>118</v>
      </c>
      <c r="N33" s="227">
        <v>113</v>
      </c>
      <c r="O33" s="227">
        <v>142</v>
      </c>
      <c r="P33" s="224">
        <v>161</v>
      </c>
      <c r="Q33" s="225">
        <v>157</v>
      </c>
      <c r="R33" s="225">
        <v>164</v>
      </c>
      <c r="S33" s="225">
        <v>144</v>
      </c>
      <c r="T33" s="225">
        <v>133</v>
      </c>
      <c r="U33" s="225">
        <v>148</v>
      </c>
      <c r="V33" s="225">
        <v>141</v>
      </c>
      <c r="W33" s="228">
        <v>149</v>
      </c>
      <c r="X33" s="265"/>
      <c r="Y33" s="265"/>
      <c r="Z33" s="265"/>
      <c r="AA33" s="265"/>
    </row>
    <row r="34" spans="3:27" ht="13.5" customHeight="1">
      <c r="C34" s="20"/>
      <c r="D34" s="86"/>
      <c r="E34" s="612"/>
      <c r="F34" s="619"/>
      <c r="G34" s="89" t="s">
        <v>182</v>
      </c>
      <c r="H34" s="90"/>
      <c r="I34" s="91"/>
      <c r="J34" s="229">
        <v>277671</v>
      </c>
      <c r="K34" s="230">
        <v>277664</v>
      </c>
      <c r="L34" s="231">
        <v>275580</v>
      </c>
      <c r="M34" s="232">
        <v>278795</v>
      </c>
      <c r="N34" s="232">
        <v>284495</v>
      </c>
      <c r="O34" s="232">
        <v>294441</v>
      </c>
      <c r="P34" s="229">
        <v>306182</v>
      </c>
      <c r="Q34" s="230">
        <v>319789</v>
      </c>
      <c r="R34" s="230">
        <v>332586</v>
      </c>
      <c r="S34" s="230">
        <v>343016</v>
      </c>
      <c r="T34" s="230">
        <v>350482</v>
      </c>
      <c r="U34" s="230">
        <v>352979</v>
      </c>
      <c r="V34" s="230">
        <v>351465</v>
      </c>
      <c r="W34" s="233">
        <v>346605</v>
      </c>
      <c r="X34" s="265"/>
      <c r="Y34" s="265"/>
      <c r="Z34" s="265"/>
      <c r="AA34" s="265"/>
    </row>
    <row r="35" spans="3:27" ht="13.5" customHeight="1">
      <c r="C35" s="20"/>
      <c r="D35" s="86"/>
      <c r="E35" s="612"/>
      <c r="F35" s="619"/>
      <c r="G35" s="89" t="s">
        <v>181</v>
      </c>
      <c r="H35" s="90"/>
      <c r="I35" s="91"/>
      <c r="J35" s="229">
        <v>0</v>
      </c>
      <c r="K35" s="230">
        <v>0</v>
      </c>
      <c r="L35" s="231">
        <v>0</v>
      </c>
      <c r="M35" s="232">
        <v>0</v>
      </c>
      <c r="N35" s="232">
        <v>0</v>
      </c>
      <c r="O35" s="232">
        <v>0</v>
      </c>
      <c r="P35" s="229">
        <v>0</v>
      </c>
      <c r="Q35" s="230">
        <v>0</v>
      </c>
      <c r="R35" s="230">
        <v>0</v>
      </c>
      <c r="S35" s="230">
        <v>0</v>
      </c>
      <c r="T35" s="230">
        <v>0</v>
      </c>
      <c r="U35" s="230">
        <v>0</v>
      </c>
      <c r="V35" s="230">
        <v>0</v>
      </c>
      <c r="W35" s="233">
        <v>0</v>
      </c>
      <c r="X35" s="265"/>
      <c r="Y35" s="265"/>
      <c r="Z35" s="265"/>
      <c r="AA35" s="265"/>
    </row>
    <row r="36" spans="3:27" ht="13.5" customHeight="1">
      <c r="C36" s="20"/>
      <c r="D36" s="86"/>
      <c r="E36" s="612"/>
      <c r="F36" s="619"/>
      <c r="G36" s="89" t="s">
        <v>183</v>
      </c>
      <c r="H36" s="90"/>
      <c r="I36" s="91"/>
      <c r="J36" s="229">
        <v>4540</v>
      </c>
      <c r="K36" s="230">
        <v>4422</v>
      </c>
      <c r="L36" s="231">
        <v>2473</v>
      </c>
      <c r="M36" s="232">
        <v>2464</v>
      </c>
      <c r="N36" s="232">
        <v>2451</v>
      </c>
      <c r="O36" s="232">
        <v>2486</v>
      </c>
      <c r="P36" s="229">
        <v>2587</v>
      </c>
      <c r="Q36" s="230">
        <v>2626</v>
      </c>
      <c r="R36" s="230">
        <v>2558</v>
      </c>
      <c r="S36" s="230">
        <v>2586</v>
      </c>
      <c r="T36" s="230">
        <v>2640</v>
      </c>
      <c r="U36" s="230">
        <v>2631</v>
      </c>
      <c r="V36" s="230">
        <v>2657</v>
      </c>
      <c r="W36" s="233">
        <v>2657</v>
      </c>
      <c r="X36" s="265"/>
      <c r="Y36" s="265"/>
      <c r="Z36" s="265"/>
      <c r="AA36" s="265"/>
    </row>
    <row r="37" spans="3:27" ht="13.5" customHeight="1">
      <c r="C37" s="20"/>
      <c r="D37" s="86"/>
      <c r="E37" s="612"/>
      <c r="F37" s="80" t="s">
        <v>250</v>
      </c>
      <c r="G37" s="81"/>
      <c r="H37" s="81"/>
      <c r="I37" s="83"/>
      <c r="J37" s="219">
        <v>3310</v>
      </c>
      <c r="K37" s="220">
        <v>3303</v>
      </c>
      <c r="L37" s="221">
        <v>3238</v>
      </c>
      <c r="M37" s="222">
        <v>3194</v>
      </c>
      <c r="N37" s="222">
        <v>3226</v>
      </c>
      <c r="O37" s="222">
        <v>3615</v>
      </c>
      <c r="P37" s="219">
        <v>4023</v>
      </c>
      <c r="Q37" s="220">
        <v>4893</v>
      </c>
      <c r="R37" s="220">
        <v>5778</v>
      </c>
      <c r="S37" s="220">
        <v>6967</v>
      </c>
      <c r="T37" s="220">
        <v>8580</v>
      </c>
      <c r="U37" s="220">
        <v>10001</v>
      </c>
      <c r="V37" s="220">
        <v>11197</v>
      </c>
      <c r="W37" s="223">
        <v>11256</v>
      </c>
      <c r="X37" s="265"/>
      <c r="Y37" s="265"/>
      <c r="Z37" s="265"/>
      <c r="AA37" s="265"/>
    </row>
    <row r="38" spans="3:27" ht="13.5" customHeight="1" thickBot="1">
      <c r="C38" s="20"/>
      <c r="D38" s="96"/>
      <c r="E38" s="613"/>
      <c r="F38" s="97" t="s">
        <v>123</v>
      </c>
      <c r="G38" s="51"/>
      <c r="H38" s="52"/>
      <c r="I38" s="53"/>
      <c r="J38" s="238">
        <v>721</v>
      </c>
      <c r="K38" s="239">
        <v>740</v>
      </c>
      <c r="L38" s="240">
        <v>769</v>
      </c>
      <c r="M38" s="241">
        <v>848</v>
      </c>
      <c r="N38" s="241">
        <v>909</v>
      </c>
      <c r="O38" s="241">
        <v>936</v>
      </c>
      <c r="P38" s="238">
        <v>1055</v>
      </c>
      <c r="Q38" s="239">
        <v>1147</v>
      </c>
      <c r="R38" s="239">
        <v>1435</v>
      </c>
      <c r="S38" s="239">
        <v>1627</v>
      </c>
      <c r="T38" s="239">
        <v>1733</v>
      </c>
      <c r="U38" s="239">
        <v>1844</v>
      </c>
      <c r="V38" s="239">
        <v>1901</v>
      </c>
      <c r="W38" s="242">
        <v>1986</v>
      </c>
      <c r="X38" s="265"/>
      <c r="Y38" s="265"/>
      <c r="Z38" s="265"/>
      <c r="AA38" s="265"/>
    </row>
    <row r="39" spans="3:25" ht="13.5" customHeight="1">
      <c r="C39" s="20"/>
      <c r="D39" s="73"/>
      <c r="E39" s="74" t="s">
        <v>159</v>
      </c>
      <c r="F39" s="74"/>
      <c r="G39" s="74"/>
      <c r="H39" s="75"/>
      <c r="I39" s="76"/>
      <c r="J39" s="214">
        <v>136886</v>
      </c>
      <c r="K39" s="215">
        <v>136930</v>
      </c>
      <c r="L39" s="216">
        <v>134727</v>
      </c>
      <c r="M39" s="217">
        <v>136604</v>
      </c>
      <c r="N39" s="217">
        <v>139808</v>
      </c>
      <c r="O39" s="217">
        <v>144502</v>
      </c>
      <c r="P39" s="214">
        <v>150613</v>
      </c>
      <c r="Q39" s="215">
        <v>157799</v>
      </c>
      <c r="R39" s="215">
        <v>164387</v>
      </c>
      <c r="S39" s="215">
        <v>170705</v>
      </c>
      <c r="T39" s="215">
        <v>175049</v>
      </c>
      <c r="U39" s="215">
        <v>176574</v>
      </c>
      <c r="V39" s="215">
        <v>176418</v>
      </c>
      <c r="W39" s="218">
        <v>174058</v>
      </c>
      <c r="X39" s="435"/>
      <c r="Y39" s="435"/>
    </row>
    <row r="40" spans="3:25" ht="13.5" customHeight="1">
      <c r="C40" s="20"/>
      <c r="D40" s="79"/>
      <c r="E40" s="611" t="s">
        <v>106</v>
      </c>
      <c r="F40" s="80" t="s">
        <v>122</v>
      </c>
      <c r="G40" s="81"/>
      <c r="H40" s="82"/>
      <c r="I40" s="83"/>
      <c r="J40" s="219">
        <v>134971</v>
      </c>
      <c r="K40" s="220">
        <v>134997</v>
      </c>
      <c r="L40" s="221">
        <v>132793</v>
      </c>
      <c r="M40" s="222">
        <v>134698</v>
      </c>
      <c r="N40" s="222">
        <v>137819</v>
      </c>
      <c r="O40" s="222">
        <v>142295</v>
      </c>
      <c r="P40" s="219">
        <v>148213</v>
      </c>
      <c r="Q40" s="220">
        <v>154988</v>
      </c>
      <c r="R40" s="220">
        <v>160969</v>
      </c>
      <c r="S40" s="220">
        <v>166580</v>
      </c>
      <c r="T40" s="220">
        <v>170082</v>
      </c>
      <c r="U40" s="220">
        <v>170806</v>
      </c>
      <c r="V40" s="220">
        <v>170107</v>
      </c>
      <c r="W40" s="223">
        <v>167667</v>
      </c>
      <c r="X40" s="435"/>
      <c r="Y40" s="435"/>
    </row>
    <row r="41" spans="3:25" ht="13.5" customHeight="1">
      <c r="C41" s="20"/>
      <c r="D41" s="86"/>
      <c r="E41" s="612"/>
      <c r="F41" s="618" t="s">
        <v>106</v>
      </c>
      <c r="G41" s="87" t="s">
        <v>107</v>
      </c>
      <c r="H41" s="46"/>
      <c r="I41" s="47"/>
      <c r="J41" s="224">
        <v>34</v>
      </c>
      <c r="K41" s="225">
        <v>32</v>
      </c>
      <c r="L41" s="226">
        <v>43</v>
      </c>
      <c r="M41" s="227">
        <v>44</v>
      </c>
      <c r="N41" s="227">
        <v>36</v>
      </c>
      <c r="O41" s="227">
        <v>51</v>
      </c>
      <c r="P41" s="224">
        <v>62</v>
      </c>
      <c r="Q41" s="225">
        <v>59</v>
      </c>
      <c r="R41" s="225">
        <v>59</v>
      </c>
      <c r="S41" s="225">
        <v>58</v>
      </c>
      <c r="T41" s="225">
        <v>55</v>
      </c>
      <c r="U41" s="225">
        <v>55</v>
      </c>
      <c r="V41" s="225">
        <v>45</v>
      </c>
      <c r="W41" s="228">
        <v>48</v>
      </c>
      <c r="X41" s="435"/>
      <c r="Y41" s="435"/>
    </row>
    <row r="42" spans="3:25" ht="13.5" customHeight="1">
      <c r="C42" s="20"/>
      <c r="D42" s="86"/>
      <c r="E42" s="612"/>
      <c r="F42" s="619"/>
      <c r="G42" s="89" t="s">
        <v>182</v>
      </c>
      <c r="H42" s="90"/>
      <c r="I42" s="91"/>
      <c r="J42" s="229">
        <v>133036</v>
      </c>
      <c r="K42" s="230">
        <v>133101</v>
      </c>
      <c r="L42" s="231">
        <v>131772</v>
      </c>
      <c r="M42" s="232">
        <v>133723</v>
      </c>
      <c r="N42" s="232">
        <v>136855</v>
      </c>
      <c r="O42" s="232">
        <v>141333</v>
      </c>
      <c r="P42" s="229">
        <v>147184</v>
      </c>
      <c r="Q42" s="230">
        <v>153968</v>
      </c>
      <c r="R42" s="230">
        <v>160018</v>
      </c>
      <c r="S42" s="230">
        <v>165608</v>
      </c>
      <c r="T42" s="230">
        <v>169100</v>
      </c>
      <c r="U42" s="230">
        <v>169859</v>
      </c>
      <c r="V42" s="230">
        <v>169125</v>
      </c>
      <c r="W42" s="233">
        <v>166693</v>
      </c>
      <c r="X42" s="435"/>
      <c r="Y42" s="435"/>
    </row>
    <row r="43" spans="3:25" ht="13.5" customHeight="1">
      <c r="C43" s="20"/>
      <c r="D43" s="86"/>
      <c r="E43" s="612"/>
      <c r="F43" s="619"/>
      <c r="G43" s="89" t="s">
        <v>181</v>
      </c>
      <c r="H43" s="90"/>
      <c r="I43" s="91"/>
      <c r="J43" s="229">
        <v>0</v>
      </c>
      <c r="K43" s="230">
        <v>0</v>
      </c>
      <c r="L43" s="231">
        <v>0</v>
      </c>
      <c r="M43" s="232">
        <v>0</v>
      </c>
      <c r="N43" s="232">
        <v>0</v>
      </c>
      <c r="O43" s="232">
        <v>0</v>
      </c>
      <c r="P43" s="229">
        <v>0</v>
      </c>
      <c r="Q43" s="230">
        <v>0</v>
      </c>
      <c r="R43" s="230">
        <v>0</v>
      </c>
      <c r="S43" s="230">
        <v>0</v>
      </c>
      <c r="T43" s="230">
        <v>0</v>
      </c>
      <c r="U43" s="230">
        <v>0</v>
      </c>
      <c r="V43" s="230">
        <v>0</v>
      </c>
      <c r="W43" s="233">
        <v>0</v>
      </c>
      <c r="X43" s="435"/>
      <c r="Y43" s="435"/>
    </row>
    <row r="44" spans="3:26" ht="13.5" customHeight="1">
      <c r="C44" s="20"/>
      <c r="D44" s="86"/>
      <c r="E44" s="612"/>
      <c r="F44" s="619"/>
      <c r="G44" s="89" t="s">
        <v>183</v>
      </c>
      <c r="H44" s="90"/>
      <c r="I44" s="91"/>
      <c r="J44" s="229">
        <v>1901</v>
      </c>
      <c r="K44" s="230">
        <v>1864</v>
      </c>
      <c r="L44" s="231">
        <v>978</v>
      </c>
      <c r="M44" s="232">
        <v>931</v>
      </c>
      <c r="N44" s="232">
        <v>928</v>
      </c>
      <c r="O44" s="232">
        <v>911</v>
      </c>
      <c r="P44" s="229">
        <v>967</v>
      </c>
      <c r="Q44" s="230">
        <v>961</v>
      </c>
      <c r="R44" s="230">
        <v>892</v>
      </c>
      <c r="S44" s="230">
        <v>914</v>
      </c>
      <c r="T44" s="230">
        <v>927</v>
      </c>
      <c r="U44" s="230">
        <v>892</v>
      </c>
      <c r="V44" s="230">
        <v>937</v>
      </c>
      <c r="W44" s="233">
        <v>926</v>
      </c>
      <c r="X44" s="435"/>
      <c r="Y44" s="435"/>
      <c r="Z44" s="435"/>
    </row>
    <row r="45" spans="3:26" ht="13.5" customHeight="1">
      <c r="C45" s="20"/>
      <c r="D45" s="86"/>
      <c r="E45" s="612"/>
      <c r="F45" s="80" t="s">
        <v>250</v>
      </c>
      <c r="G45" s="81"/>
      <c r="H45" s="81"/>
      <c r="I45" s="83"/>
      <c r="J45" s="219">
        <v>1579</v>
      </c>
      <c r="K45" s="220">
        <v>1579</v>
      </c>
      <c r="L45" s="221">
        <v>1571</v>
      </c>
      <c r="M45" s="222">
        <v>1517</v>
      </c>
      <c r="N45" s="222">
        <v>1572</v>
      </c>
      <c r="O45" s="222">
        <v>1773</v>
      </c>
      <c r="P45" s="219">
        <v>1908</v>
      </c>
      <c r="Q45" s="220">
        <v>2298</v>
      </c>
      <c r="R45" s="220">
        <v>2766</v>
      </c>
      <c r="S45" s="220">
        <v>3374</v>
      </c>
      <c r="T45" s="220">
        <v>4129</v>
      </c>
      <c r="U45" s="220">
        <v>4858</v>
      </c>
      <c r="V45" s="220">
        <v>5391</v>
      </c>
      <c r="W45" s="223">
        <v>5437</v>
      </c>
      <c r="X45" s="435"/>
      <c r="Y45" s="435"/>
      <c r="Z45" s="435"/>
    </row>
    <row r="46" spans="3:26" ht="13.5" customHeight="1" thickBot="1">
      <c r="C46" s="20"/>
      <c r="D46" s="96"/>
      <c r="E46" s="613"/>
      <c r="F46" s="97" t="s">
        <v>123</v>
      </c>
      <c r="G46" s="51"/>
      <c r="H46" s="52"/>
      <c r="I46" s="53"/>
      <c r="J46" s="238">
        <v>336</v>
      </c>
      <c r="K46" s="239">
        <v>354</v>
      </c>
      <c r="L46" s="240">
        <v>363</v>
      </c>
      <c r="M46" s="241">
        <v>389</v>
      </c>
      <c r="N46" s="241">
        <v>417</v>
      </c>
      <c r="O46" s="241">
        <v>434</v>
      </c>
      <c r="P46" s="238">
        <v>492</v>
      </c>
      <c r="Q46" s="239">
        <v>513</v>
      </c>
      <c r="R46" s="239">
        <v>652</v>
      </c>
      <c r="S46" s="239">
        <v>751</v>
      </c>
      <c r="T46" s="239">
        <v>838</v>
      </c>
      <c r="U46" s="239">
        <v>910</v>
      </c>
      <c r="V46" s="239">
        <v>920</v>
      </c>
      <c r="W46" s="242">
        <v>954</v>
      </c>
      <c r="X46" s="435"/>
      <c r="Y46" s="435"/>
      <c r="Z46" s="435"/>
    </row>
    <row r="47" spans="3:26" ht="13.5" customHeight="1" thickBot="1">
      <c r="C47" s="20"/>
      <c r="D47" s="102" t="s">
        <v>267</v>
      </c>
      <c r="E47" s="103"/>
      <c r="F47" s="103"/>
      <c r="G47" s="103"/>
      <c r="H47" s="103"/>
      <c r="I47" s="103"/>
      <c r="J47" s="103"/>
      <c r="K47" s="103"/>
      <c r="L47" s="248"/>
      <c r="M47" s="249"/>
      <c r="N47" s="160"/>
      <c r="O47" s="249"/>
      <c r="P47" s="518"/>
      <c r="Q47" s="519"/>
      <c r="R47" s="160"/>
      <c r="S47" s="160"/>
      <c r="T47" s="160"/>
      <c r="U47" s="160"/>
      <c r="V47" s="160"/>
      <c r="W47" s="160"/>
      <c r="X47" s="435"/>
      <c r="Y47" s="435"/>
      <c r="Z47" s="435"/>
    </row>
    <row r="48" spans="3:28" ht="13.5" customHeight="1">
      <c r="C48" s="20"/>
      <c r="D48" s="73"/>
      <c r="E48" s="74" t="s">
        <v>105</v>
      </c>
      <c r="F48" s="74"/>
      <c r="G48" s="74"/>
      <c r="H48" s="75"/>
      <c r="I48" s="76"/>
      <c r="J48" s="439" t="s">
        <v>150</v>
      </c>
      <c r="K48" s="218" t="s">
        <v>150</v>
      </c>
      <c r="L48" s="201">
        <v>22484.6</v>
      </c>
      <c r="M48" s="213">
        <v>22367.699999999903</v>
      </c>
      <c r="N48" s="213">
        <v>22744.29999999992</v>
      </c>
      <c r="O48" s="213">
        <v>23567.799999999937</v>
      </c>
      <c r="P48" s="520">
        <v>24584.299999999905</v>
      </c>
      <c r="Q48" s="521">
        <v>25736.79999999992</v>
      </c>
      <c r="R48" s="521">
        <v>26780.59999999991</v>
      </c>
      <c r="S48" s="521">
        <v>27739.2</v>
      </c>
      <c r="T48" s="521">
        <v>28583</v>
      </c>
      <c r="U48" s="521">
        <v>29283.399999999816</v>
      </c>
      <c r="V48" s="521">
        <v>29513.799999999923</v>
      </c>
      <c r="W48" s="243">
        <v>29629.499999999894</v>
      </c>
      <c r="X48" s="265"/>
      <c r="Y48" s="435"/>
      <c r="Z48" s="435"/>
      <c r="AA48" s="435"/>
      <c r="AB48" s="435"/>
    </row>
    <row r="49" spans="3:26" ht="13.5" customHeight="1">
      <c r="C49" s="20"/>
      <c r="D49" s="79"/>
      <c r="E49" s="611" t="s">
        <v>106</v>
      </c>
      <c r="F49" s="80" t="s">
        <v>122</v>
      </c>
      <c r="G49" s="81"/>
      <c r="H49" s="82"/>
      <c r="I49" s="83"/>
      <c r="J49" s="440" t="s">
        <v>150</v>
      </c>
      <c r="K49" s="441" t="s">
        <v>150</v>
      </c>
      <c r="L49" s="187">
        <v>22109.4</v>
      </c>
      <c r="M49" s="195">
        <v>21989.899999999903</v>
      </c>
      <c r="N49" s="195">
        <v>22351.79999999992</v>
      </c>
      <c r="O49" s="195">
        <v>23147.1</v>
      </c>
      <c r="P49" s="522">
        <v>24096.39999999991</v>
      </c>
      <c r="Q49" s="523">
        <v>25129.49999999991</v>
      </c>
      <c r="R49" s="523">
        <v>26047.799999999912</v>
      </c>
      <c r="S49" s="523">
        <v>26829.999999999945</v>
      </c>
      <c r="T49" s="523">
        <v>27476.8</v>
      </c>
      <c r="U49" s="523">
        <v>27969.89999999984</v>
      </c>
      <c r="V49" s="523">
        <v>28104.899999999925</v>
      </c>
      <c r="W49" s="244">
        <v>28194.199999999913</v>
      </c>
      <c r="X49" s="435"/>
      <c r="Y49" s="435"/>
      <c r="Z49" s="435"/>
    </row>
    <row r="50" spans="3:26" ht="13.5" customHeight="1">
      <c r="C50" s="20"/>
      <c r="D50" s="86"/>
      <c r="E50" s="612"/>
      <c r="F50" s="618" t="s">
        <v>106</v>
      </c>
      <c r="G50" s="87" t="s">
        <v>107</v>
      </c>
      <c r="H50" s="46"/>
      <c r="I50" s="47"/>
      <c r="J50" s="442" t="s">
        <v>150</v>
      </c>
      <c r="K50" s="433" t="s">
        <v>150</v>
      </c>
      <c r="L50" s="188">
        <v>29.6</v>
      </c>
      <c r="M50" s="196">
        <v>27.1</v>
      </c>
      <c r="N50" s="196">
        <v>27.5</v>
      </c>
      <c r="O50" s="196">
        <v>32</v>
      </c>
      <c r="P50" s="524">
        <v>36</v>
      </c>
      <c r="Q50" s="525">
        <v>35.5</v>
      </c>
      <c r="R50" s="525">
        <v>35.9</v>
      </c>
      <c r="S50" s="525">
        <v>34.2</v>
      </c>
      <c r="T50" s="525">
        <v>30.5</v>
      </c>
      <c r="U50" s="525">
        <v>32.4</v>
      </c>
      <c r="V50" s="525">
        <v>30.3</v>
      </c>
      <c r="W50" s="245">
        <v>31.3</v>
      </c>
      <c r="X50" s="435"/>
      <c r="Y50" s="435"/>
      <c r="Z50" s="435"/>
    </row>
    <row r="51" spans="3:26" ht="13.5" customHeight="1">
      <c r="C51" s="20"/>
      <c r="D51" s="86"/>
      <c r="E51" s="612"/>
      <c r="F51" s="619"/>
      <c r="G51" s="89" t="s">
        <v>182</v>
      </c>
      <c r="H51" s="90"/>
      <c r="I51" s="91"/>
      <c r="J51" s="443" t="s">
        <v>150</v>
      </c>
      <c r="K51" s="444" t="s">
        <v>150</v>
      </c>
      <c r="L51" s="189">
        <v>21422.3</v>
      </c>
      <c r="M51" s="197">
        <v>21343.299999999905</v>
      </c>
      <c r="N51" s="197">
        <v>21728.49999999992</v>
      </c>
      <c r="O51" s="197">
        <v>22532.699999999935</v>
      </c>
      <c r="P51" s="526">
        <v>23473.999999999913</v>
      </c>
      <c r="Q51" s="527">
        <v>24520.099999999908</v>
      </c>
      <c r="R51" s="527">
        <v>25451.79999999991</v>
      </c>
      <c r="S51" s="527">
        <v>26234.399999999943</v>
      </c>
      <c r="T51" s="527">
        <v>26871.8</v>
      </c>
      <c r="U51" s="527">
        <v>27352.19999999985</v>
      </c>
      <c r="V51" s="527">
        <v>27494.09999999994</v>
      </c>
      <c r="W51" s="246">
        <v>27571.699999999917</v>
      </c>
      <c r="X51" s="435"/>
      <c r="Y51" s="435"/>
      <c r="Z51" s="435"/>
    </row>
    <row r="52" spans="3:26" ht="13.5" customHeight="1">
      <c r="C52" s="20"/>
      <c r="D52" s="86"/>
      <c r="E52" s="612"/>
      <c r="F52" s="619"/>
      <c r="G52" s="89" t="s">
        <v>181</v>
      </c>
      <c r="H52" s="90"/>
      <c r="I52" s="91"/>
      <c r="J52" s="443" t="s">
        <v>150</v>
      </c>
      <c r="K52" s="444" t="s">
        <v>150</v>
      </c>
      <c r="L52" s="189">
        <v>0</v>
      </c>
      <c r="M52" s="197">
        <v>0</v>
      </c>
      <c r="N52" s="197">
        <v>0</v>
      </c>
      <c r="O52" s="197">
        <v>0</v>
      </c>
      <c r="P52" s="526">
        <v>0</v>
      </c>
      <c r="Q52" s="527">
        <v>0</v>
      </c>
      <c r="R52" s="527">
        <v>0</v>
      </c>
      <c r="S52" s="527">
        <v>0</v>
      </c>
      <c r="T52" s="527">
        <v>0</v>
      </c>
      <c r="U52" s="527">
        <v>0</v>
      </c>
      <c r="V52" s="527">
        <v>0</v>
      </c>
      <c r="W52" s="233">
        <v>0</v>
      </c>
      <c r="X52" s="435"/>
      <c r="Y52" s="435"/>
      <c r="Z52" s="435"/>
    </row>
    <row r="53" spans="3:26" ht="13.5" customHeight="1">
      <c r="C53" s="20"/>
      <c r="D53" s="86"/>
      <c r="E53" s="612"/>
      <c r="F53" s="619"/>
      <c r="G53" s="89" t="s">
        <v>183</v>
      </c>
      <c r="H53" s="90"/>
      <c r="I53" s="91"/>
      <c r="J53" s="445" t="s">
        <v>150</v>
      </c>
      <c r="K53" s="432" t="s">
        <v>150</v>
      </c>
      <c r="L53" s="189">
        <v>657.5</v>
      </c>
      <c r="M53" s="197">
        <v>619.5</v>
      </c>
      <c r="N53" s="197">
        <v>595.8</v>
      </c>
      <c r="O53" s="197">
        <v>582.4</v>
      </c>
      <c r="P53" s="526">
        <v>586.4</v>
      </c>
      <c r="Q53" s="527">
        <v>573.9</v>
      </c>
      <c r="R53" s="527">
        <v>560.1</v>
      </c>
      <c r="S53" s="527">
        <v>561.4</v>
      </c>
      <c r="T53" s="527">
        <v>574.5</v>
      </c>
      <c r="U53" s="527">
        <v>585.3</v>
      </c>
      <c r="V53" s="527">
        <v>580.4999999999999</v>
      </c>
      <c r="W53" s="246">
        <v>591.2</v>
      </c>
      <c r="X53" s="435"/>
      <c r="Y53" s="435"/>
      <c r="Z53" s="435"/>
    </row>
    <row r="54" spans="3:26" ht="13.5" customHeight="1">
      <c r="C54" s="20"/>
      <c r="D54" s="86"/>
      <c r="E54" s="612"/>
      <c r="F54" s="80" t="s">
        <v>250</v>
      </c>
      <c r="G54" s="81"/>
      <c r="H54" s="81"/>
      <c r="I54" s="83"/>
      <c r="J54" s="446" t="s">
        <v>150</v>
      </c>
      <c r="K54" s="447" t="s">
        <v>150</v>
      </c>
      <c r="L54" s="187">
        <v>304.4</v>
      </c>
      <c r="M54" s="195">
        <v>301.8</v>
      </c>
      <c r="N54" s="195">
        <v>311.6</v>
      </c>
      <c r="O54" s="195">
        <v>339</v>
      </c>
      <c r="P54" s="522">
        <v>394.2</v>
      </c>
      <c r="Q54" s="523">
        <v>505.09999999999997</v>
      </c>
      <c r="R54" s="523">
        <v>605.7</v>
      </c>
      <c r="S54" s="523">
        <v>767.2</v>
      </c>
      <c r="T54" s="523">
        <v>956.5</v>
      </c>
      <c r="U54" s="523">
        <v>1145.2</v>
      </c>
      <c r="V54" s="523">
        <v>1229.9000000000003</v>
      </c>
      <c r="W54" s="244">
        <v>1249</v>
      </c>
      <c r="X54" s="435"/>
      <c r="Y54" s="435"/>
      <c r="Z54" s="435"/>
    </row>
    <row r="55" spans="3:26" ht="13.5" customHeight="1" thickBot="1">
      <c r="C55" s="20"/>
      <c r="D55" s="96"/>
      <c r="E55" s="613"/>
      <c r="F55" s="97" t="s">
        <v>123</v>
      </c>
      <c r="G55" s="51"/>
      <c r="H55" s="52"/>
      <c r="I55" s="53"/>
      <c r="J55" s="448" t="s">
        <v>150</v>
      </c>
      <c r="K55" s="449" t="s">
        <v>150</v>
      </c>
      <c r="L55" s="190">
        <v>70.8</v>
      </c>
      <c r="M55" s="198">
        <v>76</v>
      </c>
      <c r="N55" s="198">
        <v>80.9</v>
      </c>
      <c r="O55" s="198">
        <v>81.7</v>
      </c>
      <c r="P55" s="528">
        <v>93.7</v>
      </c>
      <c r="Q55" s="529">
        <v>102.2</v>
      </c>
      <c r="R55" s="529">
        <v>127.1</v>
      </c>
      <c r="S55" s="529">
        <v>142</v>
      </c>
      <c r="T55" s="529">
        <v>149.7</v>
      </c>
      <c r="U55" s="529">
        <v>168.3</v>
      </c>
      <c r="V55" s="529">
        <v>179</v>
      </c>
      <c r="W55" s="247">
        <v>186.3</v>
      </c>
      <c r="X55" s="435"/>
      <c r="Y55" s="435"/>
      <c r="Z55" s="435"/>
    </row>
    <row r="56" spans="3:26" ht="13.5" customHeight="1">
      <c r="C56" s="20"/>
      <c r="D56" s="73"/>
      <c r="E56" s="74" t="s">
        <v>184</v>
      </c>
      <c r="F56" s="74"/>
      <c r="G56" s="74"/>
      <c r="H56" s="75"/>
      <c r="I56" s="76"/>
      <c r="J56" s="450" t="s">
        <v>150</v>
      </c>
      <c r="K56" s="434" t="s">
        <v>150</v>
      </c>
      <c r="L56" s="201">
        <v>22466.5</v>
      </c>
      <c r="M56" s="213">
        <v>22344</v>
      </c>
      <c r="N56" s="213">
        <v>22717.3</v>
      </c>
      <c r="O56" s="213">
        <v>23533.4</v>
      </c>
      <c r="P56" s="520">
        <v>24542.199999999903</v>
      </c>
      <c r="Q56" s="521">
        <v>25670.59999999992</v>
      </c>
      <c r="R56" s="521">
        <v>26687.699999999913</v>
      </c>
      <c r="S56" s="521">
        <v>27627.9</v>
      </c>
      <c r="T56" s="521">
        <v>28450.69999999995</v>
      </c>
      <c r="U56" s="521">
        <v>29129.699999999822</v>
      </c>
      <c r="V56" s="521">
        <v>29354.09999999992</v>
      </c>
      <c r="W56" s="353">
        <v>29463.199999999903</v>
      </c>
      <c r="X56" s="435"/>
      <c r="Y56" s="435"/>
      <c r="Z56" s="435"/>
    </row>
    <row r="57" spans="3:26" ht="13.5" customHeight="1">
      <c r="C57" s="20"/>
      <c r="D57" s="79"/>
      <c r="E57" s="611" t="s">
        <v>106</v>
      </c>
      <c r="F57" s="80" t="s">
        <v>122</v>
      </c>
      <c r="G57" s="81"/>
      <c r="H57" s="82"/>
      <c r="I57" s="83"/>
      <c r="J57" s="440" t="s">
        <v>150</v>
      </c>
      <c r="K57" s="441" t="s">
        <v>150</v>
      </c>
      <c r="L57" s="187">
        <v>22092.8</v>
      </c>
      <c r="M57" s="195">
        <v>21969.2</v>
      </c>
      <c r="N57" s="195">
        <v>22327.6</v>
      </c>
      <c r="O57" s="195">
        <v>23116.6</v>
      </c>
      <c r="P57" s="522">
        <v>24061.79999999991</v>
      </c>
      <c r="Q57" s="523">
        <v>25077.19999999991</v>
      </c>
      <c r="R57" s="523">
        <v>25972.499999999913</v>
      </c>
      <c r="S57" s="523">
        <v>26745.099999999948</v>
      </c>
      <c r="T57" s="523">
        <v>27385</v>
      </c>
      <c r="U57" s="523">
        <v>27867.799999999843</v>
      </c>
      <c r="V57" s="523">
        <v>27992.199999999928</v>
      </c>
      <c r="W57" s="354">
        <v>28072.299999999916</v>
      </c>
      <c r="X57" s="435"/>
      <c r="Y57" s="435"/>
      <c r="Z57" s="435"/>
    </row>
    <row r="58" spans="3:26" ht="13.5" customHeight="1">
      <c r="C58" s="20"/>
      <c r="D58" s="86"/>
      <c r="E58" s="612"/>
      <c r="F58" s="618" t="s">
        <v>106</v>
      </c>
      <c r="G58" s="87" t="s">
        <v>107</v>
      </c>
      <c r="H58" s="46"/>
      <c r="I58" s="47"/>
      <c r="J58" s="442" t="s">
        <v>150</v>
      </c>
      <c r="K58" s="433" t="s">
        <v>150</v>
      </c>
      <c r="L58" s="188">
        <v>29.6</v>
      </c>
      <c r="M58" s="196">
        <v>27</v>
      </c>
      <c r="N58" s="196">
        <v>27.5</v>
      </c>
      <c r="O58" s="196">
        <v>31</v>
      </c>
      <c r="P58" s="524">
        <v>35</v>
      </c>
      <c r="Q58" s="525">
        <v>33.5</v>
      </c>
      <c r="R58" s="525">
        <v>33.9</v>
      </c>
      <c r="S58" s="525">
        <v>32.2</v>
      </c>
      <c r="T58" s="525">
        <v>28.5</v>
      </c>
      <c r="U58" s="525">
        <v>31.4</v>
      </c>
      <c r="V58" s="525">
        <v>29.3</v>
      </c>
      <c r="W58" s="355">
        <v>30.3</v>
      </c>
      <c r="X58" s="435"/>
      <c r="Y58" s="435"/>
      <c r="Z58" s="435"/>
    </row>
    <row r="59" spans="3:26" ht="13.5" customHeight="1">
      <c r="C59" s="20"/>
      <c r="D59" s="86"/>
      <c r="E59" s="612"/>
      <c r="F59" s="619"/>
      <c r="G59" s="89" t="s">
        <v>182</v>
      </c>
      <c r="H59" s="90"/>
      <c r="I59" s="91"/>
      <c r="J59" s="443" t="s">
        <v>150</v>
      </c>
      <c r="K59" s="444" t="s">
        <v>150</v>
      </c>
      <c r="L59" s="189">
        <v>21407.2</v>
      </c>
      <c r="M59" s="197">
        <v>21324.6</v>
      </c>
      <c r="N59" s="197">
        <v>21705.8</v>
      </c>
      <c r="O59" s="197">
        <v>22505.7</v>
      </c>
      <c r="P59" s="526">
        <v>23444.39999999991</v>
      </c>
      <c r="Q59" s="527">
        <v>24473.29999999991</v>
      </c>
      <c r="R59" s="527">
        <v>25381.999999999916</v>
      </c>
      <c r="S59" s="527">
        <v>26156.6</v>
      </c>
      <c r="T59" s="527">
        <v>26786.49999999995</v>
      </c>
      <c r="U59" s="527">
        <v>27254.59999999986</v>
      </c>
      <c r="V59" s="527">
        <v>27385.39999999994</v>
      </c>
      <c r="W59" s="356">
        <v>27453.799999999905</v>
      </c>
      <c r="X59" s="435"/>
      <c r="Y59" s="435"/>
      <c r="Z59" s="435"/>
    </row>
    <row r="60" spans="3:26" ht="13.5" customHeight="1">
      <c r="C60" s="20"/>
      <c r="D60" s="86"/>
      <c r="E60" s="612"/>
      <c r="F60" s="619"/>
      <c r="G60" s="89" t="s">
        <v>181</v>
      </c>
      <c r="H60" s="90"/>
      <c r="I60" s="91"/>
      <c r="J60" s="443" t="s">
        <v>150</v>
      </c>
      <c r="K60" s="444" t="s">
        <v>150</v>
      </c>
      <c r="L60" s="189">
        <v>0</v>
      </c>
      <c r="M60" s="197">
        <v>0</v>
      </c>
      <c r="N60" s="197">
        <v>0</v>
      </c>
      <c r="O60" s="197">
        <v>0</v>
      </c>
      <c r="P60" s="526">
        <v>0</v>
      </c>
      <c r="Q60" s="527">
        <v>0</v>
      </c>
      <c r="R60" s="527">
        <v>0</v>
      </c>
      <c r="S60" s="527">
        <v>0</v>
      </c>
      <c r="T60" s="527">
        <v>0</v>
      </c>
      <c r="U60" s="527">
        <v>0</v>
      </c>
      <c r="V60" s="527">
        <v>0</v>
      </c>
      <c r="W60" s="356">
        <v>0</v>
      </c>
      <c r="X60" s="435"/>
      <c r="Y60" s="435"/>
      <c r="Z60" s="435"/>
    </row>
    <row r="61" spans="3:26" ht="13.5" customHeight="1">
      <c r="C61" s="20"/>
      <c r="D61" s="86"/>
      <c r="E61" s="612"/>
      <c r="F61" s="619"/>
      <c r="G61" s="89" t="s">
        <v>183</v>
      </c>
      <c r="H61" s="90"/>
      <c r="I61" s="91"/>
      <c r="J61" s="445" t="s">
        <v>150</v>
      </c>
      <c r="K61" s="432" t="s">
        <v>150</v>
      </c>
      <c r="L61" s="189">
        <v>656</v>
      </c>
      <c r="M61" s="197">
        <v>617.6</v>
      </c>
      <c r="N61" s="197">
        <v>594.3</v>
      </c>
      <c r="O61" s="197">
        <v>579.9</v>
      </c>
      <c r="P61" s="526">
        <v>582.4</v>
      </c>
      <c r="Q61" s="527">
        <v>570.4</v>
      </c>
      <c r="R61" s="527">
        <v>556.6</v>
      </c>
      <c r="S61" s="527">
        <v>556.3</v>
      </c>
      <c r="T61" s="527">
        <v>570</v>
      </c>
      <c r="U61" s="527">
        <v>581.8</v>
      </c>
      <c r="V61" s="527">
        <v>577.4999999999999</v>
      </c>
      <c r="W61" s="356">
        <v>588.2</v>
      </c>
      <c r="X61" s="435"/>
      <c r="Y61" s="435"/>
      <c r="Z61" s="435"/>
    </row>
    <row r="62" spans="3:26" ht="13.5" customHeight="1">
      <c r="C62" s="20"/>
      <c r="D62" s="86"/>
      <c r="E62" s="612"/>
      <c r="F62" s="80" t="s">
        <v>250</v>
      </c>
      <c r="G62" s="81"/>
      <c r="H62" s="81"/>
      <c r="I62" s="83"/>
      <c r="J62" s="451" t="s">
        <v>150</v>
      </c>
      <c r="K62" s="452" t="s">
        <v>150</v>
      </c>
      <c r="L62" s="187">
        <v>302.9</v>
      </c>
      <c r="M62" s="195">
        <v>300.1</v>
      </c>
      <c r="N62" s="195">
        <v>309.6</v>
      </c>
      <c r="O62" s="195">
        <v>335.5</v>
      </c>
      <c r="P62" s="522">
        <v>387.6</v>
      </c>
      <c r="Q62" s="523">
        <v>493.1</v>
      </c>
      <c r="R62" s="523">
        <v>589.2</v>
      </c>
      <c r="S62" s="523">
        <v>741.8</v>
      </c>
      <c r="T62" s="523">
        <v>916.7</v>
      </c>
      <c r="U62" s="523">
        <v>1095.9</v>
      </c>
      <c r="V62" s="523">
        <v>1184.1000000000001</v>
      </c>
      <c r="W62" s="354">
        <v>1205.8</v>
      </c>
      <c r="X62" s="435"/>
      <c r="Y62" s="435"/>
      <c r="Z62" s="435"/>
    </row>
    <row r="63" spans="3:26" ht="13.5" customHeight="1" thickBot="1">
      <c r="C63" s="20"/>
      <c r="D63" s="96"/>
      <c r="E63" s="613"/>
      <c r="F63" s="97" t="s">
        <v>123</v>
      </c>
      <c r="G63" s="51"/>
      <c r="H63" s="52"/>
      <c r="I63" s="53"/>
      <c r="J63" s="448" t="s">
        <v>150</v>
      </c>
      <c r="K63" s="449" t="s">
        <v>150</v>
      </c>
      <c r="L63" s="190">
        <v>70.8</v>
      </c>
      <c r="M63" s="198">
        <v>74.7</v>
      </c>
      <c r="N63" s="198">
        <v>80.1</v>
      </c>
      <c r="O63" s="198">
        <v>81.3</v>
      </c>
      <c r="P63" s="528">
        <v>92.8</v>
      </c>
      <c r="Q63" s="529">
        <v>100.3</v>
      </c>
      <c r="R63" s="529">
        <v>126</v>
      </c>
      <c r="S63" s="529">
        <v>141</v>
      </c>
      <c r="T63" s="529">
        <v>149</v>
      </c>
      <c r="U63" s="529">
        <v>166</v>
      </c>
      <c r="V63" s="529">
        <v>177.8</v>
      </c>
      <c r="W63" s="357">
        <v>185.1</v>
      </c>
      <c r="X63" s="435"/>
      <c r="Y63" s="435"/>
      <c r="Z63" s="435"/>
    </row>
    <row r="64" spans="4:26" ht="13.5">
      <c r="D64" s="68" t="s">
        <v>84</v>
      </c>
      <c r="E64" s="69"/>
      <c r="F64" s="69"/>
      <c r="G64" s="69"/>
      <c r="H64" s="69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108" t="s">
        <v>244</v>
      </c>
      <c r="X64" s="435"/>
      <c r="Y64" s="435"/>
      <c r="Z64" s="435"/>
    </row>
    <row r="65" spans="5:23" ht="12.75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</row>
    <row r="66" spans="5:23" ht="12.75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</row>
    <row r="67" spans="5:23" ht="12.75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</row>
  </sheetData>
  <sheetProtection/>
  <mergeCells count="27">
    <mergeCell ref="E57:E63"/>
    <mergeCell ref="F58:F61"/>
    <mergeCell ref="P7:P10"/>
    <mergeCell ref="F15:F18"/>
    <mergeCell ref="F24:F27"/>
    <mergeCell ref="O7:O10"/>
    <mergeCell ref="D7:I11"/>
    <mergeCell ref="F50:F53"/>
    <mergeCell ref="J7:J10"/>
    <mergeCell ref="W7:W10"/>
    <mergeCell ref="K7:K10"/>
    <mergeCell ref="E40:E46"/>
    <mergeCell ref="L7:L10"/>
    <mergeCell ref="M7:M10"/>
    <mergeCell ref="T7:T10"/>
    <mergeCell ref="F41:F44"/>
    <mergeCell ref="E32:E38"/>
    <mergeCell ref="F33:F36"/>
    <mergeCell ref="V7:V10"/>
    <mergeCell ref="U7:U10"/>
    <mergeCell ref="S7:S10"/>
    <mergeCell ref="E14:E20"/>
    <mergeCell ref="E49:E55"/>
    <mergeCell ref="E23:E29"/>
    <mergeCell ref="Q7:Q10"/>
    <mergeCell ref="R7:R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1:W49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67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1.625" style="59" customWidth="1"/>
    <col min="9" max="9" width="1.12109375" style="59" customWidth="1"/>
    <col min="10" max="12" width="7.375" style="59" hidden="1" customWidth="1"/>
    <col min="13" max="23" width="7.375" style="59" customWidth="1"/>
    <col min="24" max="16384" width="9.125" style="59" customWidth="1"/>
  </cols>
  <sheetData>
    <row r="1" ht="12.75" customHeight="1" hidden="1">
      <c r="C1" s="506"/>
    </row>
    <row r="2" ht="12.75" customHeight="1" hidden="1">
      <c r="C2" s="507"/>
    </row>
    <row r="3" ht="9" customHeight="1">
      <c r="C3" s="507"/>
    </row>
    <row r="4" spans="3:23" s="60" customFormat="1" ht="15.75">
      <c r="C4" s="507"/>
      <c r="D4" s="15" t="s">
        <v>86</v>
      </c>
      <c r="E4" s="61"/>
      <c r="F4" s="61"/>
      <c r="G4" s="61"/>
      <c r="H4" s="15" t="s">
        <v>173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0</v>
      </c>
      <c r="C5" s="507"/>
      <c r="D5" s="110" t="s">
        <v>279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3:23" s="64" customFormat="1" ht="21" customHeight="1" thickBot="1">
      <c r="C6" s="507"/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</row>
    <row r="7" spans="3:23" ht="6" customHeight="1">
      <c r="C7" s="507"/>
      <c r="D7" s="594" t="s">
        <v>7</v>
      </c>
      <c r="E7" s="595"/>
      <c r="F7" s="595"/>
      <c r="G7" s="595"/>
      <c r="H7" s="595"/>
      <c r="I7" s="596"/>
      <c r="J7" s="605" t="s">
        <v>80</v>
      </c>
      <c r="K7" s="607" t="s">
        <v>81</v>
      </c>
      <c r="L7" s="603" t="s">
        <v>82</v>
      </c>
      <c r="M7" s="605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9" t="s">
        <v>276</v>
      </c>
    </row>
    <row r="8" spans="3:23" ht="6" customHeight="1">
      <c r="C8" s="507"/>
      <c r="D8" s="597"/>
      <c r="E8" s="598"/>
      <c r="F8" s="598"/>
      <c r="G8" s="598"/>
      <c r="H8" s="598"/>
      <c r="I8" s="599"/>
      <c r="J8" s="606"/>
      <c r="K8" s="608"/>
      <c r="L8" s="604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10"/>
    </row>
    <row r="9" spans="3:23" ht="6" customHeight="1">
      <c r="C9" s="508"/>
      <c r="D9" s="597"/>
      <c r="E9" s="598"/>
      <c r="F9" s="598"/>
      <c r="G9" s="598"/>
      <c r="H9" s="598"/>
      <c r="I9" s="599"/>
      <c r="J9" s="606"/>
      <c r="K9" s="608"/>
      <c r="L9" s="604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10"/>
    </row>
    <row r="10" spans="3:23" ht="6" customHeight="1">
      <c r="C10" s="506"/>
      <c r="D10" s="597"/>
      <c r="E10" s="598"/>
      <c r="F10" s="598"/>
      <c r="G10" s="598"/>
      <c r="H10" s="598"/>
      <c r="I10" s="599"/>
      <c r="J10" s="606"/>
      <c r="K10" s="608"/>
      <c r="L10" s="604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10"/>
    </row>
    <row r="11" spans="3:23" ht="15" customHeight="1" thickBot="1">
      <c r="C11" s="507"/>
      <c r="D11" s="600"/>
      <c r="E11" s="601"/>
      <c r="F11" s="601"/>
      <c r="G11" s="601"/>
      <c r="H11" s="601"/>
      <c r="I11" s="602"/>
      <c r="J11" s="18" t="s">
        <v>158</v>
      </c>
      <c r="K11" s="19" t="s">
        <v>158</v>
      </c>
      <c r="L11" s="191"/>
      <c r="M11" s="18"/>
      <c r="N11" s="18"/>
      <c r="O11" s="193"/>
      <c r="P11" s="193"/>
      <c r="Q11" s="193"/>
      <c r="R11" s="193"/>
      <c r="S11" s="193"/>
      <c r="T11" s="193"/>
      <c r="U11" s="193"/>
      <c r="V11" s="193"/>
      <c r="W11" s="19"/>
    </row>
    <row r="12" spans="3:23" ht="13.5" thickTop="1">
      <c r="C12" s="507"/>
      <c r="D12" s="119"/>
      <c r="E12" s="120" t="s">
        <v>105</v>
      </c>
      <c r="F12" s="120"/>
      <c r="G12" s="120"/>
      <c r="H12" s="121"/>
      <c r="I12" s="122"/>
      <c r="J12" s="123">
        <v>5067</v>
      </c>
      <c r="K12" s="124">
        <v>4994</v>
      </c>
      <c r="L12" s="268">
        <v>4834</v>
      </c>
      <c r="M12" s="123">
        <v>4815</v>
      </c>
      <c r="N12" s="123">
        <v>4808</v>
      </c>
      <c r="O12" s="326">
        <v>4809</v>
      </c>
      <c r="P12" s="326">
        <v>4826</v>
      </c>
      <c r="Q12" s="326">
        <v>4880</v>
      </c>
      <c r="R12" s="326">
        <v>4931</v>
      </c>
      <c r="S12" s="326">
        <v>5011</v>
      </c>
      <c r="T12" s="326">
        <v>5085</v>
      </c>
      <c r="U12" s="326">
        <v>5158</v>
      </c>
      <c r="V12" s="326">
        <v>5209</v>
      </c>
      <c r="W12" s="124">
        <v>5209</v>
      </c>
    </row>
    <row r="13" spans="3:23" ht="12.75" customHeight="1">
      <c r="C13" s="507"/>
      <c r="D13" s="79"/>
      <c r="E13" s="620" t="s">
        <v>106</v>
      </c>
      <c r="F13" s="111" t="s">
        <v>167</v>
      </c>
      <c r="G13" s="111"/>
      <c r="H13" s="46"/>
      <c r="I13" s="47"/>
      <c r="J13" s="48">
        <v>3152</v>
      </c>
      <c r="K13" s="49">
        <v>3079</v>
      </c>
      <c r="L13" s="88">
        <v>2932</v>
      </c>
      <c r="M13" s="48">
        <v>2888</v>
      </c>
      <c r="N13" s="48">
        <v>2843</v>
      </c>
      <c r="O13" s="303">
        <v>2774</v>
      </c>
      <c r="P13" s="303">
        <v>2703</v>
      </c>
      <c r="Q13" s="303">
        <v>2638</v>
      </c>
      <c r="R13" s="303">
        <v>2606</v>
      </c>
      <c r="S13" s="303">
        <v>2603</v>
      </c>
      <c r="T13" s="303">
        <v>2628</v>
      </c>
      <c r="U13" s="303">
        <v>2688</v>
      </c>
      <c r="V13" s="303">
        <v>2744</v>
      </c>
      <c r="W13" s="49">
        <v>2793</v>
      </c>
    </row>
    <row r="14" spans="3:23" ht="12.75">
      <c r="C14" s="507"/>
      <c r="D14" s="86"/>
      <c r="E14" s="621"/>
      <c r="F14" s="112" t="s">
        <v>168</v>
      </c>
      <c r="G14" s="112"/>
      <c r="H14" s="90"/>
      <c r="I14" s="91"/>
      <c r="J14" s="92">
        <v>1315</v>
      </c>
      <c r="K14" s="93">
        <v>1298</v>
      </c>
      <c r="L14" s="269">
        <v>1255</v>
      </c>
      <c r="M14" s="92">
        <v>1248</v>
      </c>
      <c r="N14" s="92">
        <v>1246</v>
      </c>
      <c r="O14" s="329">
        <v>1264</v>
      </c>
      <c r="P14" s="329">
        <v>1273</v>
      </c>
      <c r="Q14" s="329">
        <v>1315</v>
      </c>
      <c r="R14" s="329">
        <v>1328</v>
      </c>
      <c r="S14" s="329">
        <v>1345</v>
      </c>
      <c r="T14" s="329">
        <v>1356</v>
      </c>
      <c r="U14" s="329">
        <v>1355</v>
      </c>
      <c r="V14" s="329">
        <v>1346</v>
      </c>
      <c r="W14" s="93">
        <v>1307</v>
      </c>
    </row>
    <row r="15" spans="3:23" ht="12.75">
      <c r="C15" s="507"/>
      <c r="D15" s="86"/>
      <c r="E15" s="621"/>
      <c r="F15" s="112" t="s">
        <v>169</v>
      </c>
      <c r="G15" s="112"/>
      <c r="H15" s="90"/>
      <c r="I15" s="91"/>
      <c r="J15" s="92">
        <v>383</v>
      </c>
      <c r="K15" s="93">
        <v>396</v>
      </c>
      <c r="L15" s="269">
        <v>416</v>
      </c>
      <c r="M15" s="92">
        <v>441</v>
      </c>
      <c r="N15" s="92">
        <v>467</v>
      </c>
      <c r="O15" s="329">
        <v>493</v>
      </c>
      <c r="P15" s="329">
        <v>531</v>
      </c>
      <c r="Q15" s="329">
        <v>563</v>
      </c>
      <c r="R15" s="329">
        <v>599</v>
      </c>
      <c r="S15" s="329">
        <v>631</v>
      </c>
      <c r="T15" s="329">
        <v>647</v>
      </c>
      <c r="U15" s="329">
        <v>647</v>
      </c>
      <c r="V15" s="329">
        <v>654</v>
      </c>
      <c r="W15" s="93">
        <v>655</v>
      </c>
    </row>
    <row r="16" spans="3:23" ht="12.75">
      <c r="C16" s="507"/>
      <c r="D16" s="86"/>
      <c r="E16" s="621"/>
      <c r="F16" s="112" t="s">
        <v>170</v>
      </c>
      <c r="G16" s="112"/>
      <c r="H16" s="90"/>
      <c r="I16" s="91"/>
      <c r="J16" s="92">
        <v>128</v>
      </c>
      <c r="K16" s="93">
        <v>128</v>
      </c>
      <c r="L16" s="269">
        <v>132</v>
      </c>
      <c r="M16" s="92">
        <v>129</v>
      </c>
      <c r="N16" s="92">
        <v>139</v>
      </c>
      <c r="O16" s="329">
        <v>149</v>
      </c>
      <c r="P16" s="329">
        <v>177</v>
      </c>
      <c r="Q16" s="329">
        <v>198</v>
      </c>
      <c r="R16" s="329">
        <v>216</v>
      </c>
      <c r="S16" s="329">
        <v>233</v>
      </c>
      <c r="T16" s="329">
        <v>243</v>
      </c>
      <c r="U16" s="329">
        <v>257</v>
      </c>
      <c r="V16" s="329">
        <v>258</v>
      </c>
      <c r="W16" s="93">
        <v>248</v>
      </c>
    </row>
    <row r="17" spans="3:23" ht="12.75">
      <c r="C17" s="507"/>
      <c r="D17" s="86"/>
      <c r="E17" s="621"/>
      <c r="F17" s="112" t="s">
        <v>171</v>
      </c>
      <c r="G17" s="112"/>
      <c r="H17" s="90"/>
      <c r="I17" s="91"/>
      <c r="J17" s="92">
        <v>44</v>
      </c>
      <c r="K17" s="93">
        <v>47</v>
      </c>
      <c r="L17" s="269">
        <v>56</v>
      </c>
      <c r="M17" s="92">
        <v>65</v>
      </c>
      <c r="N17" s="92">
        <v>62</v>
      </c>
      <c r="O17" s="329">
        <v>74</v>
      </c>
      <c r="P17" s="329">
        <v>72</v>
      </c>
      <c r="Q17" s="329">
        <v>89</v>
      </c>
      <c r="R17" s="329">
        <v>94</v>
      </c>
      <c r="S17" s="329">
        <v>104</v>
      </c>
      <c r="T17" s="329">
        <v>111</v>
      </c>
      <c r="U17" s="329">
        <v>108</v>
      </c>
      <c r="V17" s="329">
        <v>110</v>
      </c>
      <c r="W17" s="93">
        <v>112</v>
      </c>
    </row>
    <row r="18" spans="3:23" ht="12.75">
      <c r="C18" s="508"/>
      <c r="D18" s="86"/>
      <c r="E18" s="621"/>
      <c r="F18" s="112" t="s">
        <v>172</v>
      </c>
      <c r="G18" s="112"/>
      <c r="H18" s="90"/>
      <c r="I18" s="91"/>
      <c r="J18" s="92">
        <v>20</v>
      </c>
      <c r="K18" s="93">
        <v>20</v>
      </c>
      <c r="L18" s="269">
        <v>14</v>
      </c>
      <c r="M18" s="92">
        <v>15</v>
      </c>
      <c r="N18" s="92">
        <v>22</v>
      </c>
      <c r="O18" s="329">
        <v>21</v>
      </c>
      <c r="P18" s="329">
        <v>31</v>
      </c>
      <c r="Q18" s="329">
        <v>35</v>
      </c>
      <c r="R18" s="329">
        <v>42</v>
      </c>
      <c r="S18" s="329">
        <v>46</v>
      </c>
      <c r="T18" s="329">
        <v>44</v>
      </c>
      <c r="U18" s="329">
        <v>50</v>
      </c>
      <c r="V18" s="329">
        <v>44</v>
      </c>
      <c r="W18" s="93">
        <v>40</v>
      </c>
    </row>
    <row r="19" spans="3:23" ht="12.75">
      <c r="C19" s="506"/>
      <c r="D19" s="125"/>
      <c r="E19" s="622"/>
      <c r="F19" s="39" t="s">
        <v>8</v>
      </c>
      <c r="G19" s="39"/>
      <c r="H19" s="40"/>
      <c r="I19" s="41"/>
      <c r="J19" s="94">
        <v>25</v>
      </c>
      <c r="K19" s="95">
        <v>26</v>
      </c>
      <c r="L19" s="270">
        <v>29</v>
      </c>
      <c r="M19" s="94">
        <v>29</v>
      </c>
      <c r="N19" s="94">
        <v>29</v>
      </c>
      <c r="O19" s="306">
        <v>34</v>
      </c>
      <c r="P19" s="306">
        <v>39</v>
      </c>
      <c r="Q19" s="306">
        <v>42</v>
      </c>
      <c r="R19" s="306">
        <v>46</v>
      </c>
      <c r="S19" s="306">
        <v>49</v>
      </c>
      <c r="T19" s="306">
        <v>56</v>
      </c>
      <c r="U19" s="306">
        <v>53</v>
      </c>
      <c r="V19" s="306">
        <v>53</v>
      </c>
      <c r="W19" s="95">
        <v>54</v>
      </c>
    </row>
    <row r="20" spans="3:23" ht="13.5" thickBot="1">
      <c r="C20" s="507"/>
      <c r="D20" s="50"/>
      <c r="E20" s="51" t="s">
        <v>9</v>
      </c>
      <c r="F20" s="51"/>
      <c r="G20" s="51"/>
      <c r="H20" s="52"/>
      <c r="I20" s="53"/>
      <c r="J20" s="54">
        <v>217</v>
      </c>
      <c r="K20" s="55">
        <v>221</v>
      </c>
      <c r="L20" s="271">
        <v>231</v>
      </c>
      <c r="M20" s="54">
        <v>238</v>
      </c>
      <c r="N20" s="54">
        <v>252</v>
      </c>
      <c r="O20" s="304">
        <v>278</v>
      </c>
      <c r="P20" s="304">
        <v>319</v>
      </c>
      <c r="Q20" s="304">
        <v>364</v>
      </c>
      <c r="R20" s="304">
        <v>398</v>
      </c>
      <c r="S20" s="304">
        <v>432</v>
      </c>
      <c r="T20" s="304">
        <v>454</v>
      </c>
      <c r="U20" s="304">
        <v>468</v>
      </c>
      <c r="V20" s="304">
        <v>465</v>
      </c>
      <c r="W20" s="55">
        <v>454</v>
      </c>
    </row>
    <row r="21" spans="3:23" ht="13.5">
      <c r="C21" s="507"/>
      <c r="D21" s="68" t="s">
        <v>84</v>
      </c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108" t="s">
        <v>244</v>
      </c>
    </row>
    <row r="22" ht="12.75">
      <c r="C22" s="507"/>
    </row>
    <row r="23" ht="12.75">
      <c r="C23" s="507"/>
    </row>
    <row r="24" ht="12.75">
      <c r="C24" s="507"/>
    </row>
    <row r="25" ht="12.75">
      <c r="C25" s="506"/>
    </row>
    <row r="26" ht="12.75">
      <c r="C26" s="507"/>
    </row>
    <row r="27" ht="12.75">
      <c r="C27" s="507"/>
    </row>
    <row r="28" ht="12.75">
      <c r="C28" s="507"/>
    </row>
    <row r="29" ht="12.75">
      <c r="C29" s="507"/>
    </row>
    <row r="30" ht="12.75">
      <c r="C30" s="507"/>
    </row>
    <row r="31" ht="12.75">
      <c r="C31" s="507"/>
    </row>
    <row r="32" ht="12.75">
      <c r="C32" s="507"/>
    </row>
    <row r="33" ht="12.75">
      <c r="C33" s="508"/>
    </row>
    <row r="34" ht="12.75">
      <c r="C34" s="509"/>
    </row>
    <row r="35" ht="12.75">
      <c r="C35" s="510"/>
    </row>
    <row r="36" ht="12.75">
      <c r="C36" s="510"/>
    </row>
    <row r="37" ht="12.75">
      <c r="C37" s="510"/>
    </row>
    <row r="38" ht="12.75">
      <c r="C38" s="510"/>
    </row>
    <row r="39" ht="12.75">
      <c r="C39" s="511"/>
    </row>
    <row r="40" ht="12.75">
      <c r="C40" s="510"/>
    </row>
    <row r="41" ht="12.75">
      <c r="C41" s="510"/>
    </row>
    <row r="42" ht="12.75">
      <c r="C42" s="509"/>
    </row>
    <row r="43" ht="12.75">
      <c r="C43" s="510"/>
    </row>
    <row r="44" ht="12.75">
      <c r="C44" s="510"/>
    </row>
    <row r="45" ht="12.75">
      <c r="C45" s="510"/>
    </row>
    <row r="46" ht="12.75">
      <c r="C46" s="510"/>
    </row>
    <row r="47" ht="12.75">
      <c r="C47" s="511"/>
    </row>
    <row r="48" ht="12.75">
      <c r="C48" s="510"/>
    </row>
    <row r="49" ht="12.75">
      <c r="C49" s="510"/>
    </row>
  </sheetData>
  <sheetProtection/>
  <mergeCells count="16">
    <mergeCell ref="T7:T10"/>
    <mergeCell ref="V7:V10"/>
    <mergeCell ref="E13:E19"/>
    <mergeCell ref="U7:U10"/>
    <mergeCell ref="J7:J10"/>
    <mergeCell ref="D7:I11"/>
    <mergeCell ref="W7:W10"/>
    <mergeCell ref="K7:K10"/>
    <mergeCell ref="L7:L10"/>
    <mergeCell ref="R7:R10"/>
    <mergeCell ref="M7:M10"/>
    <mergeCell ref="N7:N10"/>
    <mergeCell ref="P7:P10"/>
    <mergeCell ref="S7:S10"/>
    <mergeCell ref="Q7:Q10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AE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3.25390625" style="59" customWidth="1"/>
    <col min="9" max="9" width="1.12109375" style="59" customWidth="1"/>
    <col min="10" max="12" width="7.00390625" style="59" hidden="1" customWidth="1"/>
    <col min="13" max="23" width="7.00390625" style="59" customWidth="1"/>
    <col min="24" max="24" width="9.125" style="553" customWidth="1"/>
    <col min="25" max="16384" width="9.125" style="59" customWidth="1"/>
  </cols>
  <sheetData>
    <row r="1" ht="12.75" hidden="1"/>
    <row r="2" ht="12.75" hidden="1"/>
    <row r="3" ht="9" customHeight="1">
      <c r="C3" s="58"/>
    </row>
    <row r="4" spans="4:24" s="60" customFormat="1" ht="15.75">
      <c r="D4" s="15" t="s">
        <v>87</v>
      </c>
      <c r="E4" s="61"/>
      <c r="F4" s="61"/>
      <c r="G4" s="61"/>
      <c r="H4" s="15" t="s">
        <v>143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553"/>
    </row>
    <row r="5" spans="4:24" s="60" customFormat="1" ht="15.75">
      <c r="D5" s="262" t="s">
        <v>280</v>
      </c>
      <c r="E5" s="61"/>
      <c r="F5" s="61"/>
      <c r="G5" s="61"/>
      <c r="H5" s="15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553"/>
    </row>
    <row r="6" spans="2:24" s="64" customFormat="1" ht="21" customHeight="1" thickBot="1">
      <c r="B6" s="251">
        <v>0</v>
      </c>
      <c r="D6" s="261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  <c r="X6" s="553"/>
    </row>
    <row r="7" spans="3:23" ht="6" customHeight="1">
      <c r="C7" s="20"/>
      <c r="D7" s="594" t="s">
        <v>10</v>
      </c>
      <c r="E7" s="595"/>
      <c r="F7" s="595"/>
      <c r="G7" s="595"/>
      <c r="H7" s="595"/>
      <c r="I7" s="596"/>
      <c r="J7" s="624" t="s">
        <v>80</v>
      </c>
      <c r="K7" s="607" t="s">
        <v>81</v>
      </c>
      <c r="L7" s="616" t="s">
        <v>82</v>
      </c>
      <c r="M7" s="605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14" t="s">
        <v>249</v>
      </c>
      <c r="U7" s="626" t="s">
        <v>261</v>
      </c>
      <c r="V7" s="605" t="s">
        <v>265</v>
      </c>
      <c r="W7" s="609" t="s">
        <v>276</v>
      </c>
    </row>
    <row r="8" spans="3:23" ht="6" customHeight="1">
      <c r="C8" s="20"/>
      <c r="D8" s="597"/>
      <c r="E8" s="598"/>
      <c r="F8" s="598"/>
      <c r="G8" s="598"/>
      <c r="H8" s="598"/>
      <c r="I8" s="599"/>
      <c r="J8" s="625"/>
      <c r="K8" s="608"/>
      <c r="L8" s="617"/>
      <c r="M8" s="606"/>
      <c r="N8" s="606"/>
      <c r="O8" s="606"/>
      <c r="P8" s="606"/>
      <c r="Q8" s="606"/>
      <c r="R8" s="606"/>
      <c r="S8" s="606"/>
      <c r="T8" s="615"/>
      <c r="U8" s="627"/>
      <c r="V8" s="606"/>
      <c r="W8" s="610"/>
    </row>
    <row r="9" spans="3:23" ht="6" customHeight="1">
      <c r="C9" s="20"/>
      <c r="D9" s="597"/>
      <c r="E9" s="598"/>
      <c r="F9" s="598"/>
      <c r="G9" s="598"/>
      <c r="H9" s="598"/>
      <c r="I9" s="599"/>
      <c r="J9" s="625"/>
      <c r="K9" s="608"/>
      <c r="L9" s="617"/>
      <c r="M9" s="606"/>
      <c r="N9" s="606"/>
      <c r="O9" s="606"/>
      <c r="P9" s="606"/>
      <c r="Q9" s="606"/>
      <c r="R9" s="606"/>
      <c r="S9" s="606"/>
      <c r="T9" s="615"/>
      <c r="U9" s="627"/>
      <c r="V9" s="606"/>
      <c r="W9" s="610"/>
    </row>
    <row r="10" spans="3:23" ht="6" customHeight="1">
      <c r="C10" s="20"/>
      <c r="D10" s="597"/>
      <c r="E10" s="598"/>
      <c r="F10" s="598"/>
      <c r="G10" s="598"/>
      <c r="H10" s="598"/>
      <c r="I10" s="599"/>
      <c r="J10" s="625"/>
      <c r="K10" s="608"/>
      <c r="L10" s="617"/>
      <c r="M10" s="606"/>
      <c r="N10" s="606"/>
      <c r="O10" s="606"/>
      <c r="P10" s="606"/>
      <c r="Q10" s="606"/>
      <c r="R10" s="606"/>
      <c r="S10" s="606"/>
      <c r="T10" s="615"/>
      <c r="U10" s="627"/>
      <c r="V10" s="606"/>
      <c r="W10" s="610"/>
    </row>
    <row r="11" spans="3:23" ht="15" customHeight="1" thickBot="1">
      <c r="C11" s="20"/>
      <c r="D11" s="600"/>
      <c r="E11" s="601"/>
      <c r="F11" s="601"/>
      <c r="G11" s="601"/>
      <c r="H11" s="601"/>
      <c r="I11" s="602"/>
      <c r="J11" s="278" t="s">
        <v>4</v>
      </c>
      <c r="K11" s="19" t="s">
        <v>4</v>
      </c>
      <c r="L11" s="183"/>
      <c r="M11" s="18"/>
      <c r="N11" s="18"/>
      <c r="O11" s="193"/>
      <c r="P11" s="193"/>
      <c r="Q11" s="193"/>
      <c r="R11" s="193"/>
      <c r="S11" s="193"/>
      <c r="T11" s="193"/>
      <c r="U11" s="576"/>
      <c r="V11" s="18"/>
      <c r="W11" s="556"/>
    </row>
    <row r="12" spans="3:23" ht="13.5" thickTop="1">
      <c r="C12" s="20"/>
      <c r="D12" s="119"/>
      <c r="E12" s="120" t="s">
        <v>105</v>
      </c>
      <c r="F12" s="120"/>
      <c r="G12" s="120"/>
      <c r="H12" s="121"/>
      <c r="I12" s="122"/>
      <c r="J12" s="279">
        <v>286340</v>
      </c>
      <c r="K12" s="124">
        <v>286230</v>
      </c>
      <c r="L12" s="275">
        <v>282183</v>
      </c>
      <c r="M12" s="123">
        <v>285419</v>
      </c>
      <c r="N12" s="123">
        <v>291194</v>
      </c>
      <c r="O12" s="326">
        <v>301620</v>
      </c>
      <c r="P12" s="326">
        <v>314008</v>
      </c>
      <c r="Q12" s="326">
        <v>328612</v>
      </c>
      <c r="R12" s="326">
        <v>342521</v>
      </c>
      <c r="S12" s="326">
        <v>354340</v>
      </c>
      <c r="T12" s="326">
        <v>363568</v>
      </c>
      <c r="U12" s="577">
        <v>367603</v>
      </c>
      <c r="V12" s="123">
        <v>367361</v>
      </c>
      <c r="W12" s="557">
        <v>362653</v>
      </c>
    </row>
    <row r="13" spans="3:23" ht="12.75">
      <c r="C13" s="20"/>
      <c r="D13" s="537"/>
      <c r="E13" s="630" t="s">
        <v>106</v>
      </c>
      <c r="F13" s="87" t="s">
        <v>262</v>
      </c>
      <c r="G13" s="45"/>
      <c r="H13" s="46"/>
      <c r="I13" s="47"/>
      <c r="J13" s="541"/>
      <c r="K13" s="433" t="s">
        <v>150</v>
      </c>
      <c r="L13" s="542" t="s">
        <v>150</v>
      </c>
      <c r="M13" s="543" t="s">
        <v>150</v>
      </c>
      <c r="N13" s="543" t="s">
        <v>150</v>
      </c>
      <c r="O13" s="455" t="s">
        <v>150</v>
      </c>
      <c r="P13" s="455" t="s">
        <v>150</v>
      </c>
      <c r="Q13" s="455" t="s">
        <v>150</v>
      </c>
      <c r="R13" s="455" t="s">
        <v>150</v>
      </c>
      <c r="S13" s="455" t="s">
        <v>150</v>
      </c>
      <c r="T13" s="455" t="s">
        <v>150</v>
      </c>
      <c r="U13" s="578">
        <v>737</v>
      </c>
      <c r="V13" s="224">
        <v>932</v>
      </c>
      <c r="W13" s="558">
        <v>950</v>
      </c>
    </row>
    <row r="14" spans="3:26" ht="12.75" customHeight="1">
      <c r="C14" s="20"/>
      <c r="D14" s="86"/>
      <c r="E14" s="631"/>
      <c r="F14" s="539" t="s">
        <v>269</v>
      </c>
      <c r="G14" s="111"/>
      <c r="H14" s="331"/>
      <c r="I14" s="332"/>
      <c r="J14" s="538">
        <v>23092</v>
      </c>
      <c r="K14" s="336">
        <v>24709</v>
      </c>
      <c r="L14" s="334">
        <v>23849</v>
      </c>
      <c r="M14" s="333">
        <v>22475</v>
      </c>
      <c r="N14" s="333">
        <v>23710</v>
      </c>
      <c r="O14" s="335">
        <v>26384</v>
      </c>
      <c r="P14" s="335">
        <v>30800</v>
      </c>
      <c r="Q14" s="335">
        <v>33040</v>
      </c>
      <c r="R14" s="335">
        <v>31355</v>
      </c>
      <c r="S14" s="335">
        <v>31951</v>
      </c>
      <c r="T14" s="335">
        <v>33141</v>
      </c>
      <c r="U14" s="579">
        <v>37161</v>
      </c>
      <c r="V14" s="333">
        <v>41389</v>
      </c>
      <c r="W14" s="559">
        <v>43779</v>
      </c>
      <c r="Y14" s="265"/>
      <c r="Z14" s="265"/>
    </row>
    <row r="15" spans="3:26" ht="12.75">
      <c r="C15" s="20"/>
      <c r="D15" s="86"/>
      <c r="E15" s="631"/>
      <c r="F15" s="89" t="s">
        <v>11</v>
      </c>
      <c r="G15" s="112"/>
      <c r="H15" s="90"/>
      <c r="I15" s="91"/>
      <c r="J15" s="280">
        <v>71530</v>
      </c>
      <c r="K15" s="93">
        <v>70717</v>
      </c>
      <c r="L15" s="276">
        <v>69519</v>
      </c>
      <c r="M15" s="92">
        <v>72108</v>
      </c>
      <c r="N15" s="92">
        <v>73997</v>
      </c>
      <c r="O15" s="329">
        <v>79025</v>
      </c>
      <c r="P15" s="329">
        <v>81334</v>
      </c>
      <c r="Q15" s="329">
        <v>87263</v>
      </c>
      <c r="R15" s="329">
        <v>92492</v>
      </c>
      <c r="S15" s="329">
        <v>91350</v>
      </c>
      <c r="T15" s="329">
        <v>92365</v>
      </c>
      <c r="U15" s="580">
        <v>92120</v>
      </c>
      <c r="V15" s="92">
        <v>90640</v>
      </c>
      <c r="W15" s="560">
        <v>91390</v>
      </c>
      <c r="Y15" s="265"/>
      <c r="Z15" s="265"/>
    </row>
    <row r="16" spans="3:31" ht="12.75">
      <c r="C16" s="20"/>
      <c r="D16" s="86"/>
      <c r="E16" s="631"/>
      <c r="F16" s="89" t="s">
        <v>12</v>
      </c>
      <c r="G16" s="112"/>
      <c r="H16" s="90"/>
      <c r="I16" s="91"/>
      <c r="J16" s="280">
        <v>83303</v>
      </c>
      <c r="K16" s="93">
        <v>84296</v>
      </c>
      <c r="L16" s="276">
        <v>82369</v>
      </c>
      <c r="M16" s="92">
        <v>84573</v>
      </c>
      <c r="N16" s="92">
        <v>85867</v>
      </c>
      <c r="O16" s="329">
        <v>88134</v>
      </c>
      <c r="P16" s="329">
        <v>91521</v>
      </c>
      <c r="Q16" s="329">
        <v>92807</v>
      </c>
      <c r="R16" s="329">
        <v>99884</v>
      </c>
      <c r="S16" s="329">
        <v>106784</v>
      </c>
      <c r="T16" s="329">
        <v>106163</v>
      </c>
      <c r="U16" s="580">
        <v>107065</v>
      </c>
      <c r="V16" s="92">
        <v>103501</v>
      </c>
      <c r="W16" s="560">
        <v>100118</v>
      </c>
      <c r="Y16" s="265"/>
      <c r="Z16" s="265"/>
      <c r="AA16" s="264"/>
      <c r="AB16" s="264"/>
      <c r="AC16" s="264"/>
      <c r="AD16" s="264"/>
      <c r="AE16" s="264"/>
    </row>
    <row r="17" spans="3:26" ht="12.75">
      <c r="C17" s="20"/>
      <c r="D17" s="86"/>
      <c r="E17" s="631"/>
      <c r="F17" s="89" t="s">
        <v>13</v>
      </c>
      <c r="G17" s="112"/>
      <c r="H17" s="90"/>
      <c r="I17" s="91"/>
      <c r="J17" s="280">
        <v>85961</v>
      </c>
      <c r="K17" s="93">
        <v>85193</v>
      </c>
      <c r="L17" s="276">
        <v>85883</v>
      </c>
      <c r="M17" s="92">
        <v>85866</v>
      </c>
      <c r="N17" s="92">
        <v>87273</v>
      </c>
      <c r="O17" s="329">
        <v>87927</v>
      </c>
      <c r="P17" s="329">
        <v>90320</v>
      </c>
      <c r="Q17" s="329">
        <v>94775</v>
      </c>
      <c r="R17" s="329">
        <v>96959</v>
      </c>
      <c r="S17" s="329">
        <v>104369</v>
      </c>
      <c r="T17" s="329">
        <v>111217</v>
      </c>
      <c r="U17" s="580">
        <v>110000</v>
      </c>
      <c r="V17" s="92">
        <v>109981</v>
      </c>
      <c r="W17" s="560">
        <v>105869</v>
      </c>
      <c r="Y17" s="265"/>
      <c r="Z17" s="265"/>
    </row>
    <row r="18" spans="3:26" ht="12.75">
      <c r="C18" s="20"/>
      <c r="D18" s="86"/>
      <c r="E18" s="631"/>
      <c r="F18" s="89" t="s">
        <v>270</v>
      </c>
      <c r="G18" s="112"/>
      <c r="H18" s="90"/>
      <c r="I18" s="91"/>
      <c r="J18" s="280">
        <v>22454</v>
      </c>
      <c r="K18" s="93">
        <v>21315</v>
      </c>
      <c r="L18" s="277">
        <v>20093</v>
      </c>
      <c r="M18" s="202">
        <v>19997</v>
      </c>
      <c r="N18" s="202">
        <v>19896</v>
      </c>
      <c r="O18" s="330">
        <v>19699</v>
      </c>
      <c r="P18" s="330">
        <v>19586</v>
      </c>
      <c r="Q18" s="330">
        <v>20263</v>
      </c>
      <c r="R18" s="330">
        <v>21344</v>
      </c>
      <c r="S18" s="330">
        <v>19559</v>
      </c>
      <c r="T18" s="330">
        <v>20287</v>
      </c>
      <c r="U18" s="581">
        <v>20334</v>
      </c>
      <c r="V18" s="202">
        <v>20695</v>
      </c>
      <c r="W18" s="561">
        <v>20392</v>
      </c>
      <c r="Y18" s="265"/>
      <c r="Z18" s="265"/>
    </row>
    <row r="19" spans="3:26" ht="13.5" thickBot="1">
      <c r="C19" s="20"/>
      <c r="D19" s="96"/>
      <c r="E19" s="632"/>
      <c r="F19" s="540" t="s">
        <v>116</v>
      </c>
      <c r="G19" s="112"/>
      <c r="H19" s="90"/>
      <c r="I19" s="91"/>
      <c r="J19" s="453" t="s">
        <v>150</v>
      </c>
      <c r="K19" s="454" t="s">
        <v>150</v>
      </c>
      <c r="L19" s="184">
        <v>470</v>
      </c>
      <c r="M19" s="116">
        <v>400</v>
      </c>
      <c r="N19" s="116">
        <v>451</v>
      </c>
      <c r="O19" s="308">
        <v>451</v>
      </c>
      <c r="P19" s="308">
        <v>447</v>
      </c>
      <c r="Q19" s="308">
        <v>464</v>
      </c>
      <c r="R19" s="308">
        <v>487</v>
      </c>
      <c r="S19" s="308">
        <v>327</v>
      </c>
      <c r="T19" s="308">
        <v>395</v>
      </c>
      <c r="U19" s="582">
        <v>186</v>
      </c>
      <c r="V19" s="116">
        <v>223</v>
      </c>
      <c r="W19" s="562">
        <v>155</v>
      </c>
      <c r="Y19" s="265"/>
      <c r="Z19" s="265"/>
    </row>
    <row r="20" spans="3:23" ht="13.5" thickBot="1">
      <c r="C20" s="67"/>
      <c r="D20" s="102" t="s">
        <v>193</v>
      </c>
      <c r="E20" s="103"/>
      <c r="F20" s="103"/>
      <c r="G20" s="103"/>
      <c r="H20" s="103"/>
      <c r="I20" s="103"/>
      <c r="J20" s="103"/>
      <c r="K20" s="103"/>
      <c r="L20" s="248"/>
      <c r="M20" s="249"/>
      <c r="N20" s="160"/>
      <c r="O20" s="160"/>
      <c r="P20" s="160"/>
      <c r="Q20" s="160"/>
      <c r="R20" s="160"/>
      <c r="S20" s="160"/>
      <c r="T20" s="103"/>
      <c r="U20" s="102"/>
      <c r="V20" s="518"/>
      <c r="W20" s="160"/>
    </row>
    <row r="21" spans="3:23" ht="12.75">
      <c r="C21" s="67"/>
      <c r="D21" s="86"/>
      <c r="E21" s="621" t="s">
        <v>106</v>
      </c>
      <c r="F21" s="87" t="s">
        <v>262</v>
      </c>
      <c r="G21" s="45"/>
      <c r="H21" s="46"/>
      <c r="I21" s="47"/>
      <c r="J21" s="358">
        <v>0.08064538660333868</v>
      </c>
      <c r="K21" s="549" t="s">
        <v>150</v>
      </c>
      <c r="L21" s="550" t="s">
        <v>150</v>
      </c>
      <c r="M21" s="551" t="s">
        <v>150</v>
      </c>
      <c r="N21" s="551" t="s">
        <v>150</v>
      </c>
      <c r="O21" s="552" t="s">
        <v>150</v>
      </c>
      <c r="P21" s="552" t="s">
        <v>150</v>
      </c>
      <c r="Q21" s="552" t="s">
        <v>150</v>
      </c>
      <c r="R21" s="552" t="s">
        <v>150</v>
      </c>
      <c r="S21" s="552" t="s">
        <v>150</v>
      </c>
      <c r="T21" s="552" t="s">
        <v>150</v>
      </c>
      <c r="U21" s="583">
        <v>0.00200488026485094</v>
      </c>
      <c r="V21" s="588">
        <v>0.002537013999853006</v>
      </c>
      <c r="W21" s="563">
        <v>0.0026195840100592025</v>
      </c>
    </row>
    <row r="22" spans="3:24" ht="15">
      <c r="C22" s="67"/>
      <c r="D22" s="86"/>
      <c r="E22" s="621"/>
      <c r="F22" s="539" t="s">
        <v>269</v>
      </c>
      <c r="G22" s="111"/>
      <c r="H22" s="331"/>
      <c r="I22" s="332"/>
      <c r="J22" s="544"/>
      <c r="K22" s="545">
        <v>0.08632568214373057</v>
      </c>
      <c r="L22" s="546">
        <v>0.08451607644684478</v>
      </c>
      <c r="M22" s="547">
        <v>0.0787438818018422</v>
      </c>
      <c r="N22" s="547">
        <v>0.08142338097625638</v>
      </c>
      <c r="O22" s="548">
        <v>0.08747430541741263</v>
      </c>
      <c r="P22" s="548">
        <v>0.09808667295100762</v>
      </c>
      <c r="Q22" s="548">
        <v>0.10054410672769101</v>
      </c>
      <c r="R22" s="548">
        <v>0.09154183247158569</v>
      </c>
      <c r="S22" s="548">
        <v>0.09017045775244116</v>
      </c>
      <c r="T22" s="548">
        <v>0.09115488711877832</v>
      </c>
      <c r="U22" s="584">
        <v>0.10109003462975003</v>
      </c>
      <c r="V22" s="547">
        <v>0.11266574296128332</v>
      </c>
      <c r="W22" s="564">
        <v>0.12071870355408613</v>
      </c>
      <c r="X22" s="572"/>
    </row>
    <row r="23" spans="3:23" ht="12.75">
      <c r="C23" s="67"/>
      <c r="D23" s="86"/>
      <c r="E23" s="628"/>
      <c r="F23" s="112" t="s">
        <v>11</v>
      </c>
      <c r="G23" s="112"/>
      <c r="H23" s="90"/>
      <c r="I23" s="91"/>
      <c r="J23" s="359">
        <v>0.24980792065376825</v>
      </c>
      <c r="K23" s="360">
        <v>0.24706355029172344</v>
      </c>
      <c r="L23" s="361">
        <v>0.24636140376989402</v>
      </c>
      <c r="M23" s="362">
        <v>0.2526391025124466</v>
      </c>
      <c r="N23" s="362">
        <v>0.2541158128258137</v>
      </c>
      <c r="O23" s="363">
        <v>0.26200185664080633</v>
      </c>
      <c r="P23" s="363">
        <v>0.25901887849991084</v>
      </c>
      <c r="Q23" s="363">
        <v>0.26555025379474884</v>
      </c>
      <c r="R23" s="363">
        <v>0.2700330782638145</v>
      </c>
      <c r="S23" s="363">
        <v>0.25780323982615566</v>
      </c>
      <c r="T23" s="363">
        <v>0.25405151168419665</v>
      </c>
      <c r="U23" s="585">
        <v>0.25059643147634814</v>
      </c>
      <c r="V23" s="362">
        <v>0.24673277783978156</v>
      </c>
      <c r="W23" s="565">
        <v>0.2520039817676953</v>
      </c>
    </row>
    <row r="24" spans="3:23" ht="12.75">
      <c r="C24" s="67"/>
      <c r="D24" s="86"/>
      <c r="E24" s="628"/>
      <c r="F24" s="112" t="s">
        <v>12</v>
      </c>
      <c r="G24" s="112"/>
      <c r="H24" s="90"/>
      <c r="I24" s="91"/>
      <c r="J24" s="359">
        <v>0.2909233778026123</v>
      </c>
      <c r="K24" s="360">
        <v>0.2945044195227614</v>
      </c>
      <c r="L24" s="361">
        <v>0.291899228514829</v>
      </c>
      <c r="M24" s="362">
        <v>0.2963117381814105</v>
      </c>
      <c r="N24" s="362">
        <v>0.29487901536432753</v>
      </c>
      <c r="O24" s="363">
        <v>0.29220210861348717</v>
      </c>
      <c r="P24" s="363">
        <v>0.29146072711523274</v>
      </c>
      <c r="Q24" s="363">
        <v>0.28242121407617493</v>
      </c>
      <c r="R24" s="363">
        <v>0.2916142367913208</v>
      </c>
      <c r="S24" s="363">
        <v>0.3013602754416662</v>
      </c>
      <c r="T24" s="363">
        <v>0.29200314659155924</v>
      </c>
      <c r="U24" s="585">
        <v>0.2912517036041599</v>
      </c>
      <c r="V24" s="362">
        <v>0.2817419377669377</v>
      </c>
      <c r="W24" s="565">
        <v>0.2760710651780076</v>
      </c>
    </row>
    <row r="25" spans="3:23" ht="12.75">
      <c r="C25" s="67"/>
      <c r="D25" s="86"/>
      <c r="E25" s="628"/>
      <c r="F25" s="112" t="s">
        <v>13</v>
      </c>
      <c r="G25" s="112"/>
      <c r="H25" s="90"/>
      <c r="I25" s="91"/>
      <c r="J25" s="359">
        <v>0.3002060487532304</v>
      </c>
      <c r="K25" s="360">
        <v>0.2976382629354016</v>
      </c>
      <c r="L25" s="361">
        <v>0.30435214027776303</v>
      </c>
      <c r="M25" s="362">
        <v>0.3008419201244486</v>
      </c>
      <c r="N25" s="362">
        <v>0.2997074115538095</v>
      </c>
      <c r="O25" s="363">
        <v>0.2915158146011538</v>
      </c>
      <c r="P25" s="363">
        <v>0.28763598379659117</v>
      </c>
      <c r="Q25" s="363">
        <v>0.28841003980378077</v>
      </c>
      <c r="R25" s="363">
        <v>0.28307461440320447</v>
      </c>
      <c r="S25" s="363">
        <v>0.2945447874922391</v>
      </c>
      <c r="T25" s="363">
        <v>0.30590426000088017</v>
      </c>
      <c r="U25" s="585">
        <v>0.29923586042551337</v>
      </c>
      <c r="V25" s="362">
        <v>0.29938126257278264</v>
      </c>
      <c r="W25" s="565">
        <v>0.29192919953785024</v>
      </c>
    </row>
    <row r="26" spans="3:23" ht="12.75">
      <c r="C26" s="67"/>
      <c r="D26" s="86"/>
      <c r="E26" s="628"/>
      <c r="F26" s="112" t="s">
        <v>270</v>
      </c>
      <c r="G26" s="112"/>
      <c r="H26" s="90"/>
      <c r="I26" s="91"/>
      <c r="J26" s="359">
        <v>0.07841726618705036</v>
      </c>
      <c r="K26" s="360">
        <v>0.07446808510638298</v>
      </c>
      <c r="L26" s="364">
        <v>0.07120556518287778</v>
      </c>
      <c r="M26" s="365">
        <v>0.07006190898293387</v>
      </c>
      <c r="N26" s="365">
        <v>0.06832558363153086</v>
      </c>
      <c r="O26" s="366">
        <v>0.06531065579205624</v>
      </c>
      <c r="P26" s="366">
        <v>0.06237420702657257</v>
      </c>
      <c r="Q26" s="366">
        <v>0.06166238603581123</v>
      </c>
      <c r="R26" s="366">
        <v>0.062314427436565935</v>
      </c>
      <c r="S26" s="366">
        <v>0.05519839701981148</v>
      </c>
      <c r="T26" s="366">
        <v>0.055799740351186025</v>
      </c>
      <c r="U26" s="586">
        <v>0.05531510896265809</v>
      </c>
      <c r="V26" s="365">
        <v>0.05633423253965445</v>
      </c>
      <c r="W26" s="566">
        <v>0.05623006014013396</v>
      </c>
    </row>
    <row r="27" spans="3:24" ht="13.5" thickBot="1">
      <c r="C27" s="67"/>
      <c r="D27" s="96"/>
      <c r="E27" s="629"/>
      <c r="F27" s="112" t="s">
        <v>116</v>
      </c>
      <c r="G27" s="112"/>
      <c r="H27" s="90"/>
      <c r="I27" s="91"/>
      <c r="J27" s="453" t="s">
        <v>150</v>
      </c>
      <c r="K27" s="454" t="s">
        <v>150</v>
      </c>
      <c r="L27" s="345">
        <v>0.0016655858077913978</v>
      </c>
      <c r="M27" s="342">
        <v>0.001401448396918215</v>
      </c>
      <c r="N27" s="342">
        <v>0.0015487956482619833</v>
      </c>
      <c r="O27" s="346">
        <v>0.0014952589350838803</v>
      </c>
      <c r="P27" s="346">
        <v>0.0014235306106850781</v>
      </c>
      <c r="Q27" s="346">
        <v>0.0014119995617932395</v>
      </c>
      <c r="R27" s="346">
        <v>0.0014218106335086025</v>
      </c>
      <c r="S27" s="346">
        <v>0.0009228424676864028</v>
      </c>
      <c r="T27" s="346">
        <v>0.001086454253399639</v>
      </c>
      <c r="U27" s="587">
        <v>0.0005059806367195044</v>
      </c>
      <c r="V27" s="342">
        <v>0.0006070323197073179</v>
      </c>
      <c r="W27" s="567">
        <v>0.00042740581216755413</v>
      </c>
      <c r="X27" s="572"/>
    </row>
    <row r="28" spans="4:23" ht="13.5">
      <c r="D28" s="68" t="s">
        <v>84</v>
      </c>
      <c r="E28" s="69"/>
      <c r="F28" s="69"/>
      <c r="G28" s="69"/>
      <c r="H28" s="69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108" t="s">
        <v>244</v>
      </c>
    </row>
    <row r="29" spans="4:23" ht="12.75">
      <c r="D29" s="57" t="s">
        <v>4</v>
      </c>
      <c r="E29" s="623" t="s">
        <v>263</v>
      </c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623"/>
      <c r="R29" s="623"/>
      <c r="S29" s="623"/>
      <c r="T29" s="623"/>
      <c r="U29" s="623"/>
      <c r="V29" s="623"/>
      <c r="W29" s="623"/>
    </row>
    <row r="32" ht="12.75">
      <c r="W32" s="266"/>
    </row>
  </sheetData>
  <sheetProtection/>
  <mergeCells count="18">
    <mergeCell ref="S7:S10"/>
    <mergeCell ref="E21:E27"/>
    <mergeCell ref="M7:M10"/>
    <mergeCell ref="N7:N10"/>
    <mergeCell ref="P7:P10"/>
    <mergeCell ref="E13:E19"/>
    <mergeCell ref="L7:L10"/>
    <mergeCell ref="O7:O10"/>
    <mergeCell ref="E29:W29"/>
    <mergeCell ref="D7:I11"/>
    <mergeCell ref="J7:J10"/>
    <mergeCell ref="W7:W10"/>
    <mergeCell ref="K7:K10"/>
    <mergeCell ref="T7:T10"/>
    <mergeCell ref="V7:V10"/>
    <mergeCell ref="Q7:Q10"/>
    <mergeCell ref="R7:R10"/>
    <mergeCell ref="U7:U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C3:X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.875" style="59" customWidth="1"/>
    <col min="9" max="9" width="1.12109375" style="59" customWidth="1"/>
    <col min="10" max="12" width="6.875" style="59" hidden="1" customWidth="1"/>
    <col min="13" max="23" width="6.875" style="59" customWidth="1"/>
    <col min="24" max="48" width="10.75390625" style="59" customWidth="1"/>
    <col min="49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88</v>
      </c>
      <c r="E4" s="61"/>
      <c r="F4" s="61"/>
      <c r="G4" s="61"/>
      <c r="H4" s="15" t="s">
        <v>207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4:23" s="60" customFormat="1" ht="15.75">
      <c r="D5" s="110" t="s">
        <v>281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4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  <c r="X6" s="14"/>
    </row>
    <row r="7" spans="3:24" ht="6" customHeight="1">
      <c r="C7" s="20"/>
      <c r="D7" s="594" t="s">
        <v>10</v>
      </c>
      <c r="E7" s="595"/>
      <c r="F7" s="595"/>
      <c r="G7" s="595"/>
      <c r="H7" s="595"/>
      <c r="I7" s="596"/>
      <c r="J7" s="605" t="s">
        <v>80</v>
      </c>
      <c r="K7" s="607" t="s">
        <v>81</v>
      </c>
      <c r="L7" s="603" t="s">
        <v>82</v>
      </c>
      <c r="M7" s="605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14" t="s">
        <v>249</v>
      </c>
      <c r="U7" s="626" t="s">
        <v>261</v>
      </c>
      <c r="V7" s="605" t="s">
        <v>265</v>
      </c>
      <c r="W7" s="609" t="s">
        <v>276</v>
      </c>
      <c r="X7" s="109"/>
    </row>
    <row r="8" spans="3:24" ht="6" customHeight="1">
      <c r="C8" s="20"/>
      <c r="D8" s="597"/>
      <c r="E8" s="598"/>
      <c r="F8" s="598"/>
      <c r="G8" s="598"/>
      <c r="H8" s="598"/>
      <c r="I8" s="599"/>
      <c r="J8" s="606"/>
      <c r="K8" s="608"/>
      <c r="L8" s="604"/>
      <c r="M8" s="606"/>
      <c r="N8" s="606"/>
      <c r="O8" s="606"/>
      <c r="P8" s="606"/>
      <c r="Q8" s="606"/>
      <c r="R8" s="606"/>
      <c r="S8" s="606"/>
      <c r="T8" s="615"/>
      <c r="U8" s="627"/>
      <c r="V8" s="606"/>
      <c r="W8" s="610"/>
      <c r="X8" s="109"/>
    </row>
    <row r="9" spans="3:24" ht="6" customHeight="1">
      <c r="C9" s="20"/>
      <c r="D9" s="597"/>
      <c r="E9" s="598"/>
      <c r="F9" s="598"/>
      <c r="G9" s="598"/>
      <c r="H9" s="598"/>
      <c r="I9" s="599"/>
      <c r="J9" s="606"/>
      <c r="K9" s="608"/>
      <c r="L9" s="604"/>
      <c r="M9" s="606"/>
      <c r="N9" s="606"/>
      <c r="O9" s="606"/>
      <c r="P9" s="606"/>
      <c r="Q9" s="606"/>
      <c r="R9" s="606"/>
      <c r="S9" s="606"/>
      <c r="T9" s="615"/>
      <c r="U9" s="627"/>
      <c r="V9" s="606"/>
      <c r="W9" s="610"/>
      <c r="X9" s="109"/>
    </row>
    <row r="10" spans="3:24" ht="6" customHeight="1">
      <c r="C10" s="20"/>
      <c r="D10" s="597"/>
      <c r="E10" s="598"/>
      <c r="F10" s="598"/>
      <c r="G10" s="598"/>
      <c r="H10" s="598"/>
      <c r="I10" s="599"/>
      <c r="J10" s="606"/>
      <c r="K10" s="608"/>
      <c r="L10" s="604"/>
      <c r="M10" s="606"/>
      <c r="N10" s="606"/>
      <c r="O10" s="606"/>
      <c r="P10" s="606"/>
      <c r="Q10" s="606"/>
      <c r="R10" s="606"/>
      <c r="S10" s="606"/>
      <c r="T10" s="615"/>
      <c r="U10" s="627"/>
      <c r="V10" s="606"/>
      <c r="W10" s="610"/>
      <c r="X10" s="109"/>
    </row>
    <row r="11" spans="3:24" ht="15" customHeight="1" thickBot="1">
      <c r="C11" s="20"/>
      <c r="D11" s="600"/>
      <c r="E11" s="601"/>
      <c r="F11" s="601"/>
      <c r="G11" s="601"/>
      <c r="H11" s="601"/>
      <c r="I11" s="602"/>
      <c r="J11" s="18" t="s">
        <v>4</v>
      </c>
      <c r="K11" s="19" t="s">
        <v>4</v>
      </c>
      <c r="L11" s="191"/>
      <c r="M11" s="18"/>
      <c r="N11" s="18"/>
      <c r="O11" s="193"/>
      <c r="P11" s="193"/>
      <c r="Q11" s="193"/>
      <c r="R11" s="193"/>
      <c r="S11" s="193"/>
      <c r="T11" s="193"/>
      <c r="U11" s="576"/>
      <c r="V11" s="18"/>
      <c r="W11" s="19"/>
      <c r="X11" s="109"/>
    </row>
    <row r="12" spans="3:24" ht="15" customHeight="1" thickTop="1">
      <c r="C12" s="20"/>
      <c r="D12" s="136"/>
      <c r="E12" s="112" t="s">
        <v>264</v>
      </c>
      <c r="F12" s="112"/>
      <c r="G12" s="112"/>
      <c r="H12" s="90"/>
      <c r="I12" s="91"/>
      <c r="J12" s="167"/>
      <c r="K12" s="168" t="s">
        <v>150</v>
      </c>
      <c r="L12" s="297" t="s">
        <v>150</v>
      </c>
      <c r="M12" s="167" t="s">
        <v>150</v>
      </c>
      <c r="N12" s="167" t="s">
        <v>150</v>
      </c>
      <c r="O12" s="310" t="s">
        <v>150</v>
      </c>
      <c r="P12" s="310" t="s">
        <v>150</v>
      </c>
      <c r="Q12" s="310" t="s">
        <v>150</v>
      </c>
      <c r="R12" s="310" t="s">
        <v>150</v>
      </c>
      <c r="S12" s="310" t="s">
        <v>150</v>
      </c>
      <c r="T12" s="310" t="s">
        <v>150</v>
      </c>
      <c r="U12" s="589">
        <v>0.006806867824850148</v>
      </c>
      <c r="V12" s="167">
        <v>0.0083824256869182</v>
      </c>
      <c r="W12" s="168">
        <v>0.008499977631637812</v>
      </c>
      <c r="X12" s="109"/>
    </row>
    <row r="13" spans="3:24" ht="15">
      <c r="C13" s="20"/>
      <c r="D13" s="136"/>
      <c r="E13" s="112" t="s">
        <v>268</v>
      </c>
      <c r="F13" s="112"/>
      <c r="G13" s="112"/>
      <c r="H13" s="90"/>
      <c r="I13" s="91"/>
      <c r="J13" s="167">
        <v>0.25292165474638834</v>
      </c>
      <c r="K13" s="168">
        <v>0.26532869445697227</v>
      </c>
      <c r="L13" s="297">
        <v>0.2535455337968574</v>
      </c>
      <c r="M13" s="167">
        <v>0.2297258621747041</v>
      </c>
      <c r="N13" s="167">
        <v>0.23022099662096554</v>
      </c>
      <c r="O13" s="310">
        <v>0.24769522522015058</v>
      </c>
      <c r="P13" s="310">
        <v>0.2674075360305609</v>
      </c>
      <c r="Q13" s="310">
        <v>0.2738454397772105</v>
      </c>
      <c r="R13" s="310">
        <v>0.25852331285814406</v>
      </c>
      <c r="S13" s="310">
        <v>0.26736343553353864</v>
      </c>
      <c r="T13" s="310">
        <v>0.30324741277553596</v>
      </c>
      <c r="U13" s="589">
        <v>0.33908806380085954</v>
      </c>
      <c r="V13" s="167">
        <v>0.38076356945722173</v>
      </c>
      <c r="W13" s="168">
        <v>0.392503003460704</v>
      </c>
      <c r="X13" s="182"/>
    </row>
    <row r="14" spans="3:24" ht="12.75">
      <c r="C14" s="20"/>
      <c r="D14" s="136"/>
      <c r="E14" s="112" t="s">
        <v>71</v>
      </c>
      <c r="F14" s="112"/>
      <c r="G14" s="112"/>
      <c r="H14" s="90"/>
      <c r="I14" s="91"/>
      <c r="J14" s="167">
        <v>0.8003983528779877</v>
      </c>
      <c r="K14" s="168">
        <v>0.7732690373091895</v>
      </c>
      <c r="L14" s="297">
        <v>0.7457759850671015</v>
      </c>
      <c r="M14" s="167">
        <v>0.7659655831739962</v>
      </c>
      <c r="N14" s="167">
        <v>0.7533878373838055</v>
      </c>
      <c r="O14" s="310">
        <v>0.7645533615193352</v>
      </c>
      <c r="P14" s="310">
        <v>0.7614616198402816</v>
      </c>
      <c r="Q14" s="310">
        <v>0.7558837541686517</v>
      </c>
      <c r="R14" s="310">
        <v>0.7525058578495184</v>
      </c>
      <c r="S14" s="310">
        <v>0.752390600677028</v>
      </c>
      <c r="T14" s="310">
        <v>0.7723859379181162</v>
      </c>
      <c r="U14" s="589">
        <v>0.8411249086924762</v>
      </c>
      <c r="V14" s="167">
        <v>0.8249899879855827</v>
      </c>
      <c r="W14" s="168">
        <v>0.8386404096389964</v>
      </c>
      <c r="X14" s="182"/>
    </row>
    <row r="15" spans="3:24" ht="12.75">
      <c r="C15" s="20"/>
      <c r="D15" s="136"/>
      <c r="E15" s="112" t="s">
        <v>72</v>
      </c>
      <c r="F15" s="112"/>
      <c r="G15" s="112"/>
      <c r="H15" s="90"/>
      <c r="I15" s="91"/>
      <c r="J15" s="167">
        <v>0.9436867027663864</v>
      </c>
      <c r="K15" s="168">
        <v>0.9418337020401779</v>
      </c>
      <c r="L15" s="297">
        <v>0.8995686124610932</v>
      </c>
      <c r="M15" s="167">
        <v>0.9067351402350116</v>
      </c>
      <c r="N15" s="167">
        <v>0.9090014079586717</v>
      </c>
      <c r="O15" s="310">
        <v>0.8944163672897766</v>
      </c>
      <c r="P15" s="310">
        <v>0.8829556308066336</v>
      </c>
      <c r="Q15" s="310">
        <v>0.8672740865339688</v>
      </c>
      <c r="R15" s="310">
        <v>0.8439641405649297</v>
      </c>
      <c r="S15" s="310">
        <v>0.8685509780796291</v>
      </c>
      <c r="T15" s="310">
        <v>0.8743164448543945</v>
      </c>
      <c r="U15" s="589">
        <v>0.8941307143692272</v>
      </c>
      <c r="V15" s="167">
        <v>0.9438010650714911</v>
      </c>
      <c r="W15" s="168">
        <v>0.9100560842809486</v>
      </c>
      <c r="X15" s="182"/>
    </row>
    <row r="16" spans="3:24" ht="12.75">
      <c r="C16" s="20"/>
      <c r="D16" s="136"/>
      <c r="E16" s="112" t="s">
        <v>73</v>
      </c>
      <c r="F16" s="112"/>
      <c r="G16" s="112"/>
      <c r="H16" s="90"/>
      <c r="I16" s="91"/>
      <c r="J16" s="167">
        <v>0.9604473693031362</v>
      </c>
      <c r="K16" s="168">
        <v>0.9636890150786738</v>
      </c>
      <c r="L16" s="297">
        <v>0.9580772191296394</v>
      </c>
      <c r="M16" s="167">
        <v>0.9368187917998625</v>
      </c>
      <c r="N16" s="167">
        <v>0.9324436941749648</v>
      </c>
      <c r="O16" s="310">
        <v>0.9276467795537269</v>
      </c>
      <c r="P16" s="310">
        <v>0.9142533226710935</v>
      </c>
      <c r="Q16" s="310">
        <v>0.912298095989835</v>
      </c>
      <c r="R16" s="310">
        <v>0.8914458562418403</v>
      </c>
      <c r="S16" s="310">
        <v>0.8816066224606158</v>
      </c>
      <c r="T16" s="310">
        <v>0.9044973975276512</v>
      </c>
      <c r="U16" s="589">
        <v>0.9052380364564045</v>
      </c>
      <c r="V16" s="167">
        <v>0.9176936876799199</v>
      </c>
      <c r="W16" s="168">
        <v>0.9640668396849247</v>
      </c>
      <c r="X16" s="182"/>
    </row>
    <row r="17" spans="3:24" ht="15">
      <c r="C17" s="20"/>
      <c r="D17" s="136"/>
      <c r="E17" s="112" t="s">
        <v>135</v>
      </c>
      <c r="F17" s="112"/>
      <c r="G17" s="112"/>
      <c r="H17" s="90"/>
      <c r="I17" s="91"/>
      <c r="J17" s="203">
        <v>0.2499443430250679</v>
      </c>
      <c r="K17" s="204">
        <v>0.2377950823329912</v>
      </c>
      <c r="L17" s="298">
        <v>0.2269446672012831</v>
      </c>
      <c r="M17" s="203">
        <v>0.22287981631947928</v>
      </c>
      <c r="N17" s="203">
        <v>0.2162303152815363</v>
      </c>
      <c r="O17" s="311">
        <v>0.20978924163196627</v>
      </c>
      <c r="P17" s="311">
        <v>0.20617927259329438</v>
      </c>
      <c r="Q17" s="311">
        <v>0.20466643098833393</v>
      </c>
      <c r="R17" s="311">
        <v>0.20731790234378794</v>
      </c>
      <c r="S17" s="311">
        <v>0.17972892258212728</v>
      </c>
      <c r="T17" s="311">
        <v>0.17136751053783061</v>
      </c>
      <c r="U17" s="590">
        <v>0.16525527038668467</v>
      </c>
      <c r="V17" s="203">
        <v>0.17021854103093462</v>
      </c>
      <c r="W17" s="204">
        <v>0.1699984994247795</v>
      </c>
      <c r="X17" s="182"/>
    </row>
    <row r="18" spans="3:24" ht="13.5" thickBot="1">
      <c r="C18" s="20"/>
      <c r="D18" s="136"/>
      <c r="E18" s="112" t="s">
        <v>118</v>
      </c>
      <c r="F18" s="112"/>
      <c r="G18" s="112"/>
      <c r="H18" s="90"/>
      <c r="I18" s="91"/>
      <c r="J18" s="453" t="s">
        <v>150</v>
      </c>
      <c r="K18" s="454" t="s">
        <v>150</v>
      </c>
      <c r="L18" s="288">
        <v>0.005235543772487775</v>
      </c>
      <c r="M18" s="146">
        <v>0.004514112243400932</v>
      </c>
      <c r="N18" s="146">
        <v>0.005006994249172903</v>
      </c>
      <c r="O18" s="312">
        <v>0.004886822914973616</v>
      </c>
      <c r="P18" s="312">
        <v>0.004748095981644944</v>
      </c>
      <c r="Q18" s="312">
        <v>0.004874307984830817</v>
      </c>
      <c r="R18" s="312">
        <v>0.004959923411449581</v>
      </c>
      <c r="S18" s="312">
        <v>0.0031750347117709314</v>
      </c>
      <c r="T18" s="312">
        <v>0.0036306481855950586</v>
      </c>
      <c r="U18" s="591">
        <v>0.001569977969663974</v>
      </c>
      <c r="V18" s="146">
        <v>0.0018115500532092056</v>
      </c>
      <c r="W18" s="147">
        <v>0.0012744195224626718</v>
      </c>
      <c r="X18" s="182"/>
    </row>
    <row r="19" spans="4:23" ht="13.5">
      <c r="D19" s="68" t="s">
        <v>84</v>
      </c>
      <c r="E19" s="69"/>
      <c r="F19" s="69"/>
      <c r="G19" s="69"/>
      <c r="H19" s="6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108" t="s">
        <v>243</v>
      </c>
    </row>
    <row r="20" spans="4:23" ht="12.75">
      <c r="D20" s="57" t="s">
        <v>4</v>
      </c>
      <c r="E20" s="623" t="s">
        <v>263</v>
      </c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</row>
  </sheetData>
  <sheetProtection/>
  <mergeCells count="16">
    <mergeCell ref="E20:W20"/>
    <mergeCell ref="D7:I11"/>
    <mergeCell ref="J7:J10"/>
    <mergeCell ref="K7:K10"/>
    <mergeCell ref="L7:L10"/>
    <mergeCell ref="W7:W10"/>
    <mergeCell ref="O7:O10"/>
    <mergeCell ref="P7:P10"/>
    <mergeCell ref="T7:T10"/>
    <mergeCell ref="U7:U10"/>
    <mergeCell ref="V7:V10"/>
    <mergeCell ref="M7:M10"/>
    <mergeCell ref="N7:N10"/>
    <mergeCell ref="Q7:Q10"/>
    <mergeCell ref="R7:R10"/>
    <mergeCell ref="S7:S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5.75390625" style="59" customWidth="1"/>
    <col min="9" max="9" width="1.12109375" style="59" customWidth="1"/>
    <col min="10" max="12" width="6.875" style="59" hidden="1" customWidth="1"/>
    <col min="13" max="23" width="6.875" style="59" customWidth="1"/>
    <col min="24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89</v>
      </c>
      <c r="E4" s="61"/>
      <c r="F4" s="61"/>
      <c r="G4" s="61"/>
      <c r="H4" s="15" t="s">
        <v>144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0</v>
      </c>
      <c r="D5" s="110" t="s">
        <v>282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3" s="64" customFormat="1" ht="21" customHeight="1" thickBot="1">
      <c r="D6" s="633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</row>
    <row r="7" spans="3:23" ht="6" customHeight="1">
      <c r="C7" s="20"/>
      <c r="D7" s="594" t="s">
        <v>14</v>
      </c>
      <c r="E7" s="595"/>
      <c r="F7" s="595"/>
      <c r="G7" s="595"/>
      <c r="H7" s="595"/>
      <c r="I7" s="596"/>
      <c r="J7" s="605" t="s">
        <v>80</v>
      </c>
      <c r="K7" s="607" t="s">
        <v>81</v>
      </c>
      <c r="L7" s="603" t="s">
        <v>82</v>
      </c>
      <c r="M7" s="605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9" t="s">
        <v>276</v>
      </c>
    </row>
    <row r="8" spans="3:23" ht="6" customHeight="1">
      <c r="C8" s="20"/>
      <c r="D8" s="597"/>
      <c r="E8" s="598"/>
      <c r="F8" s="598"/>
      <c r="G8" s="598"/>
      <c r="H8" s="598"/>
      <c r="I8" s="599"/>
      <c r="J8" s="606"/>
      <c r="K8" s="608"/>
      <c r="L8" s="604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10"/>
    </row>
    <row r="9" spans="3:23" ht="6" customHeight="1">
      <c r="C9" s="20"/>
      <c r="D9" s="597"/>
      <c r="E9" s="598"/>
      <c r="F9" s="598"/>
      <c r="G9" s="598"/>
      <c r="H9" s="598"/>
      <c r="I9" s="599"/>
      <c r="J9" s="606"/>
      <c r="K9" s="608"/>
      <c r="L9" s="604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10"/>
    </row>
    <row r="10" spans="3:23" ht="6" customHeight="1">
      <c r="C10" s="20"/>
      <c r="D10" s="597"/>
      <c r="E10" s="598"/>
      <c r="F10" s="598"/>
      <c r="G10" s="598"/>
      <c r="H10" s="598"/>
      <c r="I10" s="599"/>
      <c r="J10" s="606"/>
      <c r="K10" s="608"/>
      <c r="L10" s="604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10"/>
    </row>
    <row r="11" spans="3:23" ht="15" customHeight="1" thickBot="1">
      <c r="C11" s="20"/>
      <c r="D11" s="600"/>
      <c r="E11" s="601"/>
      <c r="F11" s="601"/>
      <c r="G11" s="601"/>
      <c r="H11" s="601"/>
      <c r="I11" s="602"/>
      <c r="J11" s="18" t="s">
        <v>158</v>
      </c>
      <c r="K11" s="19" t="s">
        <v>158</v>
      </c>
      <c r="L11" s="191"/>
      <c r="M11" s="18"/>
      <c r="N11" s="18"/>
      <c r="O11" s="193"/>
      <c r="P11" s="193"/>
      <c r="Q11" s="193"/>
      <c r="R11" s="193"/>
      <c r="S11" s="193"/>
      <c r="T11" s="193"/>
      <c r="U11" s="193"/>
      <c r="V11" s="193"/>
      <c r="W11" s="19"/>
    </row>
    <row r="12" spans="3:23" ht="14.25" thickBot="1" thickTop="1">
      <c r="C12" s="20"/>
      <c r="D12" s="126"/>
      <c r="E12" s="127" t="s">
        <v>15</v>
      </c>
      <c r="F12" s="127"/>
      <c r="G12" s="127"/>
      <c r="H12" s="128" t="s">
        <v>16</v>
      </c>
      <c r="I12" s="129"/>
      <c r="J12" s="130">
        <v>5067</v>
      </c>
      <c r="K12" s="131">
        <v>4994</v>
      </c>
      <c r="L12" s="272">
        <v>4834</v>
      </c>
      <c r="M12" s="130">
        <v>4815</v>
      </c>
      <c r="N12" s="130">
        <v>4808</v>
      </c>
      <c r="O12" s="325">
        <v>4809</v>
      </c>
      <c r="P12" s="325">
        <v>4826</v>
      </c>
      <c r="Q12" s="325">
        <v>4880</v>
      </c>
      <c r="R12" s="325">
        <v>4931</v>
      </c>
      <c r="S12" s="325">
        <v>5011</v>
      </c>
      <c r="T12" s="325">
        <v>5085</v>
      </c>
      <c r="U12" s="325">
        <v>5158</v>
      </c>
      <c r="V12" s="325">
        <v>5209</v>
      </c>
      <c r="W12" s="131">
        <v>5209</v>
      </c>
    </row>
    <row r="13" spans="3:23" ht="13.5" thickTop="1">
      <c r="C13" s="20"/>
      <c r="D13" s="119"/>
      <c r="E13" s="120" t="s">
        <v>17</v>
      </c>
      <c r="F13" s="120"/>
      <c r="G13" s="120"/>
      <c r="H13" s="121" t="s">
        <v>18</v>
      </c>
      <c r="I13" s="122"/>
      <c r="J13" s="123">
        <v>336</v>
      </c>
      <c r="K13" s="124">
        <v>333</v>
      </c>
      <c r="L13" s="268">
        <v>321</v>
      </c>
      <c r="M13" s="123">
        <v>320</v>
      </c>
      <c r="N13" s="123">
        <v>321</v>
      </c>
      <c r="O13" s="326">
        <v>320</v>
      </c>
      <c r="P13" s="326">
        <v>322</v>
      </c>
      <c r="Q13" s="326">
        <v>331</v>
      </c>
      <c r="R13" s="326">
        <v>340</v>
      </c>
      <c r="S13" s="326">
        <v>352</v>
      </c>
      <c r="T13" s="326">
        <v>372</v>
      </c>
      <c r="U13" s="326">
        <v>395</v>
      </c>
      <c r="V13" s="326">
        <v>408</v>
      </c>
      <c r="W13" s="124">
        <v>410</v>
      </c>
    </row>
    <row r="14" spans="3:23" ht="13.5" thickBot="1">
      <c r="C14" s="20"/>
      <c r="D14" s="132"/>
      <c r="E14" s="133"/>
      <c r="F14" s="133" t="s">
        <v>19</v>
      </c>
      <c r="G14" s="133"/>
      <c r="H14" s="134" t="s">
        <v>20</v>
      </c>
      <c r="I14" s="135"/>
      <c r="J14" s="84">
        <v>336</v>
      </c>
      <c r="K14" s="85">
        <v>333</v>
      </c>
      <c r="L14" s="273">
        <v>321</v>
      </c>
      <c r="M14" s="84">
        <v>320</v>
      </c>
      <c r="N14" s="84">
        <v>321</v>
      </c>
      <c r="O14" s="327">
        <v>320</v>
      </c>
      <c r="P14" s="327">
        <v>322</v>
      </c>
      <c r="Q14" s="327">
        <v>331</v>
      </c>
      <c r="R14" s="327">
        <v>340</v>
      </c>
      <c r="S14" s="327">
        <v>352</v>
      </c>
      <c r="T14" s="327">
        <v>372</v>
      </c>
      <c r="U14" s="327">
        <v>395</v>
      </c>
      <c r="V14" s="327">
        <v>408</v>
      </c>
      <c r="W14" s="85">
        <v>410</v>
      </c>
    </row>
    <row r="15" spans="3:23" ht="12.75">
      <c r="C15" s="20"/>
      <c r="D15" s="73"/>
      <c r="E15" s="74" t="s">
        <v>21</v>
      </c>
      <c r="F15" s="74"/>
      <c r="G15" s="74"/>
      <c r="H15" s="75" t="s">
        <v>22</v>
      </c>
      <c r="I15" s="76"/>
      <c r="J15" s="77">
        <v>637</v>
      </c>
      <c r="K15" s="78">
        <v>633</v>
      </c>
      <c r="L15" s="274">
        <v>626</v>
      </c>
      <c r="M15" s="77">
        <v>629</v>
      </c>
      <c r="N15" s="77">
        <v>629</v>
      </c>
      <c r="O15" s="320">
        <v>635</v>
      </c>
      <c r="P15" s="320">
        <v>649</v>
      </c>
      <c r="Q15" s="320">
        <v>663</v>
      </c>
      <c r="R15" s="320">
        <v>684</v>
      </c>
      <c r="S15" s="320">
        <v>704</v>
      </c>
      <c r="T15" s="320">
        <v>731</v>
      </c>
      <c r="U15" s="320">
        <v>740</v>
      </c>
      <c r="V15" s="320">
        <v>755</v>
      </c>
      <c r="W15" s="78">
        <v>762</v>
      </c>
    </row>
    <row r="16" spans="3:23" ht="13.5" thickBot="1">
      <c r="C16" s="20"/>
      <c r="D16" s="138"/>
      <c r="E16" s="133"/>
      <c r="F16" s="133" t="s">
        <v>23</v>
      </c>
      <c r="G16" s="133"/>
      <c r="H16" s="134" t="s">
        <v>24</v>
      </c>
      <c r="I16" s="135"/>
      <c r="J16" s="54">
        <v>637</v>
      </c>
      <c r="K16" s="55">
        <v>633</v>
      </c>
      <c r="L16" s="271">
        <v>626</v>
      </c>
      <c r="M16" s="54">
        <v>629</v>
      </c>
      <c r="N16" s="54">
        <v>629</v>
      </c>
      <c r="O16" s="328">
        <v>635</v>
      </c>
      <c r="P16" s="328">
        <v>649</v>
      </c>
      <c r="Q16" s="328">
        <v>663</v>
      </c>
      <c r="R16" s="328">
        <v>684</v>
      </c>
      <c r="S16" s="328">
        <v>704</v>
      </c>
      <c r="T16" s="328">
        <v>731</v>
      </c>
      <c r="U16" s="328">
        <v>740</v>
      </c>
      <c r="V16" s="328">
        <v>755</v>
      </c>
      <c r="W16" s="85">
        <v>762</v>
      </c>
    </row>
    <row r="17" spans="3:23" ht="12.75">
      <c r="C17" s="20"/>
      <c r="D17" s="73"/>
      <c r="E17" s="74" t="s">
        <v>25</v>
      </c>
      <c r="F17" s="74"/>
      <c r="G17" s="74"/>
      <c r="H17" s="75" t="s">
        <v>26</v>
      </c>
      <c r="I17" s="76"/>
      <c r="J17" s="77">
        <v>581</v>
      </c>
      <c r="K17" s="78">
        <v>572</v>
      </c>
      <c r="L17" s="274">
        <v>556</v>
      </c>
      <c r="M17" s="77">
        <v>552</v>
      </c>
      <c r="N17" s="77">
        <v>550</v>
      </c>
      <c r="O17" s="320">
        <v>550</v>
      </c>
      <c r="P17" s="320">
        <v>550</v>
      </c>
      <c r="Q17" s="320">
        <v>556</v>
      </c>
      <c r="R17" s="320">
        <v>561</v>
      </c>
      <c r="S17" s="320">
        <v>566</v>
      </c>
      <c r="T17" s="320">
        <v>573</v>
      </c>
      <c r="U17" s="320">
        <v>582</v>
      </c>
      <c r="V17" s="320">
        <v>585</v>
      </c>
      <c r="W17" s="78">
        <v>586</v>
      </c>
    </row>
    <row r="18" spans="3:23" ht="12.75">
      <c r="C18" s="20"/>
      <c r="D18" s="138"/>
      <c r="E18" s="133"/>
      <c r="F18" s="133" t="s">
        <v>27</v>
      </c>
      <c r="G18" s="133"/>
      <c r="H18" s="134" t="s">
        <v>28</v>
      </c>
      <c r="I18" s="135"/>
      <c r="J18" s="84">
        <v>312</v>
      </c>
      <c r="K18" s="85">
        <v>307</v>
      </c>
      <c r="L18" s="273">
        <v>296</v>
      </c>
      <c r="M18" s="84">
        <v>295</v>
      </c>
      <c r="N18" s="84">
        <v>294</v>
      </c>
      <c r="O18" s="327">
        <v>294</v>
      </c>
      <c r="P18" s="327">
        <v>294</v>
      </c>
      <c r="Q18" s="327">
        <v>296</v>
      </c>
      <c r="R18" s="327">
        <v>298</v>
      </c>
      <c r="S18" s="327">
        <v>301</v>
      </c>
      <c r="T18" s="327">
        <v>305</v>
      </c>
      <c r="U18" s="327">
        <v>310</v>
      </c>
      <c r="V18" s="327">
        <v>312</v>
      </c>
      <c r="W18" s="85">
        <v>314</v>
      </c>
    </row>
    <row r="19" spans="3:23" ht="13.5" thickBot="1">
      <c r="C19" s="20"/>
      <c r="D19" s="138"/>
      <c r="E19" s="133"/>
      <c r="F19" s="133" t="s">
        <v>29</v>
      </c>
      <c r="G19" s="133"/>
      <c r="H19" s="134" t="s">
        <v>30</v>
      </c>
      <c r="I19" s="135"/>
      <c r="J19" s="54">
        <v>269</v>
      </c>
      <c r="K19" s="55">
        <v>265</v>
      </c>
      <c r="L19" s="271">
        <v>260</v>
      </c>
      <c r="M19" s="54">
        <v>257</v>
      </c>
      <c r="N19" s="54">
        <v>256</v>
      </c>
      <c r="O19" s="328">
        <v>256</v>
      </c>
      <c r="P19" s="328">
        <v>256</v>
      </c>
      <c r="Q19" s="328">
        <v>260</v>
      </c>
      <c r="R19" s="328">
        <v>263</v>
      </c>
      <c r="S19" s="328">
        <v>265</v>
      </c>
      <c r="T19" s="328">
        <v>268</v>
      </c>
      <c r="U19" s="328">
        <v>272</v>
      </c>
      <c r="V19" s="328">
        <v>273</v>
      </c>
      <c r="W19" s="85">
        <v>272</v>
      </c>
    </row>
    <row r="20" spans="3:23" ht="12.75">
      <c r="C20" s="20"/>
      <c r="D20" s="73"/>
      <c r="E20" s="74" t="s">
        <v>31</v>
      </c>
      <c r="F20" s="74"/>
      <c r="G20" s="74"/>
      <c r="H20" s="75" t="s">
        <v>32</v>
      </c>
      <c r="I20" s="76"/>
      <c r="J20" s="77">
        <v>489</v>
      </c>
      <c r="K20" s="78">
        <v>483</v>
      </c>
      <c r="L20" s="274">
        <v>446</v>
      </c>
      <c r="M20" s="77">
        <v>443</v>
      </c>
      <c r="N20" s="77">
        <v>441</v>
      </c>
      <c r="O20" s="320">
        <v>445</v>
      </c>
      <c r="P20" s="320">
        <v>448</v>
      </c>
      <c r="Q20" s="320">
        <v>448</v>
      </c>
      <c r="R20" s="320">
        <v>450</v>
      </c>
      <c r="S20" s="320">
        <v>464</v>
      </c>
      <c r="T20" s="320">
        <v>471</v>
      </c>
      <c r="U20" s="320">
        <v>478</v>
      </c>
      <c r="V20" s="320">
        <v>483</v>
      </c>
      <c r="W20" s="78">
        <v>480</v>
      </c>
    </row>
    <row r="21" spans="3:23" ht="12.75">
      <c r="C21" s="20"/>
      <c r="D21" s="132"/>
      <c r="E21" s="133"/>
      <c r="F21" s="133" t="s">
        <v>33</v>
      </c>
      <c r="G21" s="133"/>
      <c r="H21" s="134" t="s">
        <v>34</v>
      </c>
      <c r="I21" s="135"/>
      <c r="J21" s="84">
        <v>146</v>
      </c>
      <c r="K21" s="85">
        <v>144</v>
      </c>
      <c r="L21" s="273">
        <v>121</v>
      </c>
      <c r="M21" s="84">
        <v>118</v>
      </c>
      <c r="N21" s="84">
        <v>116</v>
      </c>
      <c r="O21" s="327">
        <v>119</v>
      </c>
      <c r="P21" s="327">
        <v>120</v>
      </c>
      <c r="Q21" s="327">
        <v>120</v>
      </c>
      <c r="R21" s="327">
        <v>120</v>
      </c>
      <c r="S21" s="327">
        <v>122</v>
      </c>
      <c r="T21" s="327">
        <v>121</v>
      </c>
      <c r="U21" s="327">
        <v>121</v>
      </c>
      <c r="V21" s="327">
        <v>123</v>
      </c>
      <c r="W21" s="85">
        <v>123</v>
      </c>
    </row>
    <row r="22" spans="3:23" ht="13.5" thickBot="1">
      <c r="C22" s="20"/>
      <c r="D22" s="132"/>
      <c r="E22" s="133"/>
      <c r="F22" s="133" t="s">
        <v>35</v>
      </c>
      <c r="G22" s="133"/>
      <c r="H22" s="134" t="s">
        <v>36</v>
      </c>
      <c r="I22" s="135"/>
      <c r="J22" s="54">
        <v>343</v>
      </c>
      <c r="K22" s="55">
        <v>339</v>
      </c>
      <c r="L22" s="271">
        <v>325</v>
      </c>
      <c r="M22" s="54">
        <v>325</v>
      </c>
      <c r="N22" s="54">
        <v>325</v>
      </c>
      <c r="O22" s="328">
        <v>326</v>
      </c>
      <c r="P22" s="328">
        <v>328</v>
      </c>
      <c r="Q22" s="328">
        <v>328</v>
      </c>
      <c r="R22" s="328">
        <v>330</v>
      </c>
      <c r="S22" s="328">
        <v>342</v>
      </c>
      <c r="T22" s="328">
        <v>350</v>
      </c>
      <c r="U22" s="328">
        <v>357</v>
      </c>
      <c r="V22" s="328">
        <v>360</v>
      </c>
      <c r="W22" s="85">
        <v>357</v>
      </c>
    </row>
    <row r="23" spans="3:23" ht="12.75">
      <c r="C23" s="20"/>
      <c r="D23" s="73"/>
      <c r="E23" s="74" t="s">
        <v>37</v>
      </c>
      <c r="F23" s="74"/>
      <c r="G23" s="74"/>
      <c r="H23" s="75" t="s">
        <v>38</v>
      </c>
      <c r="I23" s="76"/>
      <c r="J23" s="77">
        <v>864</v>
      </c>
      <c r="K23" s="78">
        <v>860</v>
      </c>
      <c r="L23" s="274">
        <v>829</v>
      </c>
      <c r="M23" s="77">
        <v>820</v>
      </c>
      <c r="N23" s="77">
        <v>815</v>
      </c>
      <c r="O23" s="320">
        <v>813</v>
      </c>
      <c r="P23" s="320">
        <v>817</v>
      </c>
      <c r="Q23" s="320">
        <v>833</v>
      </c>
      <c r="R23" s="320">
        <v>837</v>
      </c>
      <c r="S23" s="320">
        <v>849</v>
      </c>
      <c r="T23" s="320">
        <v>854</v>
      </c>
      <c r="U23" s="320">
        <v>860</v>
      </c>
      <c r="V23" s="320">
        <v>866</v>
      </c>
      <c r="W23" s="78">
        <v>866</v>
      </c>
    </row>
    <row r="24" spans="3:23" ht="12.75">
      <c r="C24" s="20"/>
      <c r="D24" s="138"/>
      <c r="E24" s="133"/>
      <c r="F24" s="133" t="s">
        <v>39</v>
      </c>
      <c r="G24" s="133"/>
      <c r="H24" s="134" t="s">
        <v>40</v>
      </c>
      <c r="I24" s="135"/>
      <c r="J24" s="84">
        <v>229</v>
      </c>
      <c r="K24" s="85">
        <v>224</v>
      </c>
      <c r="L24" s="273">
        <v>214</v>
      </c>
      <c r="M24" s="84">
        <v>213</v>
      </c>
      <c r="N24" s="84">
        <v>213</v>
      </c>
      <c r="O24" s="327">
        <v>215</v>
      </c>
      <c r="P24" s="327">
        <v>216</v>
      </c>
      <c r="Q24" s="327">
        <v>228</v>
      </c>
      <c r="R24" s="327">
        <v>232</v>
      </c>
      <c r="S24" s="327">
        <v>239</v>
      </c>
      <c r="T24" s="327">
        <v>236</v>
      </c>
      <c r="U24" s="327">
        <v>237</v>
      </c>
      <c r="V24" s="327">
        <v>238</v>
      </c>
      <c r="W24" s="85">
        <v>238</v>
      </c>
    </row>
    <row r="25" spans="3:23" ht="12.75">
      <c r="C25" s="20"/>
      <c r="D25" s="138"/>
      <c r="E25" s="133"/>
      <c r="F25" s="133" t="s">
        <v>41</v>
      </c>
      <c r="G25" s="133"/>
      <c r="H25" s="134" t="s">
        <v>42</v>
      </c>
      <c r="I25" s="135"/>
      <c r="J25" s="84">
        <v>312</v>
      </c>
      <c r="K25" s="85">
        <v>314</v>
      </c>
      <c r="L25" s="273">
        <v>304</v>
      </c>
      <c r="M25" s="84">
        <v>297</v>
      </c>
      <c r="N25" s="84">
        <v>294</v>
      </c>
      <c r="O25" s="327">
        <v>291</v>
      </c>
      <c r="P25" s="327">
        <v>294</v>
      </c>
      <c r="Q25" s="327">
        <v>296</v>
      </c>
      <c r="R25" s="327">
        <v>296</v>
      </c>
      <c r="S25" s="327">
        <v>298</v>
      </c>
      <c r="T25" s="327">
        <v>304</v>
      </c>
      <c r="U25" s="327">
        <v>307</v>
      </c>
      <c r="V25" s="327">
        <v>310</v>
      </c>
      <c r="W25" s="85">
        <v>311</v>
      </c>
    </row>
    <row r="26" spans="3:23" ht="13.5" thickBot="1">
      <c r="C26" s="20"/>
      <c r="D26" s="138"/>
      <c r="E26" s="133"/>
      <c r="F26" s="133" t="s">
        <v>43</v>
      </c>
      <c r="G26" s="133"/>
      <c r="H26" s="134" t="s">
        <v>44</v>
      </c>
      <c r="I26" s="135"/>
      <c r="J26" s="54">
        <v>323</v>
      </c>
      <c r="K26" s="55">
        <v>322</v>
      </c>
      <c r="L26" s="271">
        <v>311</v>
      </c>
      <c r="M26" s="54">
        <v>310</v>
      </c>
      <c r="N26" s="54">
        <v>308</v>
      </c>
      <c r="O26" s="328">
        <v>307</v>
      </c>
      <c r="P26" s="328">
        <v>307</v>
      </c>
      <c r="Q26" s="328">
        <v>309</v>
      </c>
      <c r="R26" s="328">
        <v>309</v>
      </c>
      <c r="S26" s="328">
        <v>312</v>
      </c>
      <c r="T26" s="328">
        <v>314</v>
      </c>
      <c r="U26" s="328">
        <v>316</v>
      </c>
      <c r="V26" s="328">
        <v>318</v>
      </c>
      <c r="W26" s="85">
        <v>317</v>
      </c>
    </row>
    <row r="27" spans="3:23" ht="12.75">
      <c r="C27" s="20"/>
      <c r="D27" s="73"/>
      <c r="E27" s="74" t="s">
        <v>45</v>
      </c>
      <c r="F27" s="74"/>
      <c r="G27" s="74"/>
      <c r="H27" s="75" t="s">
        <v>46</v>
      </c>
      <c r="I27" s="76"/>
      <c r="J27" s="77">
        <v>945</v>
      </c>
      <c r="K27" s="78">
        <v>936</v>
      </c>
      <c r="L27" s="274">
        <v>910</v>
      </c>
      <c r="M27" s="77">
        <v>909</v>
      </c>
      <c r="N27" s="77">
        <v>907</v>
      </c>
      <c r="O27" s="320">
        <v>905</v>
      </c>
      <c r="P27" s="320">
        <v>903</v>
      </c>
      <c r="Q27" s="320">
        <v>907</v>
      </c>
      <c r="R27" s="320">
        <v>917</v>
      </c>
      <c r="S27" s="320">
        <v>924</v>
      </c>
      <c r="T27" s="320">
        <v>929</v>
      </c>
      <c r="U27" s="320">
        <v>940</v>
      </c>
      <c r="V27" s="320">
        <v>942</v>
      </c>
      <c r="W27" s="78">
        <v>945</v>
      </c>
    </row>
    <row r="28" spans="3:23" ht="12.75">
      <c r="C28" s="20"/>
      <c r="D28" s="132"/>
      <c r="E28" s="133"/>
      <c r="F28" s="133" t="s">
        <v>247</v>
      </c>
      <c r="G28" s="133"/>
      <c r="H28" s="134" t="s">
        <v>124</v>
      </c>
      <c r="I28" s="135"/>
      <c r="J28" s="84">
        <v>294</v>
      </c>
      <c r="K28" s="85">
        <v>293</v>
      </c>
      <c r="L28" s="273">
        <v>277</v>
      </c>
      <c r="M28" s="84">
        <v>276</v>
      </c>
      <c r="N28" s="84">
        <v>277</v>
      </c>
      <c r="O28" s="327">
        <v>275</v>
      </c>
      <c r="P28" s="327">
        <v>273</v>
      </c>
      <c r="Q28" s="327">
        <v>274</v>
      </c>
      <c r="R28" s="327">
        <v>276</v>
      </c>
      <c r="S28" s="327">
        <v>279</v>
      </c>
      <c r="T28" s="327">
        <v>282</v>
      </c>
      <c r="U28" s="327">
        <v>283</v>
      </c>
      <c r="V28" s="327">
        <v>285</v>
      </c>
      <c r="W28" s="85">
        <v>286</v>
      </c>
    </row>
    <row r="29" spans="3:23" ht="13.5" thickBot="1">
      <c r="C29" s="20"/>
      <c r="D29" s="132"/>
      <c r="E29" s="133"/>
      <c r="F29" s="133" t="s">
        <v>47</v>
      </c>
      <c r="G29" s="133"/>
      <c r="H29" s="134" t="s">
        <v>125</v>
      </c>
      <c r="I29" s="135"/>
      <c r="J29" s="54">
        <v>651</v>
      </c>
      <c r="K29" s="55">
        <v>643</v>
      </c>
      <c r="L29" s="271">
        <v>633</v>
      </c>
      <c r="M29" s="54">
        <v>633</v>
      </c>
      <c r="N29" s="54">
        <v>630</v>
      </c>
      <c r="O29" s="328">
        <v>630</v>
      </c>
      <c r="P29" s="328">
        <v>630</v>
      </c>
      <c r="Q29" s="328">
        <v>633</v>
      </c>
      <c r="R29" s="328">
        <v>641</v>
      </c>
      <c r="S29" s="328">
        <v>645</v>
      </c>
      <c r="T29" s="328">
        <v>647</v>
      </c>
      <c r="U29" s="328">
        <v>657</v>
      </c>
      <c r="V29" s="328">
        <v>657</v>
      </c>
      <c r="W29" s="85">
        <v>659</v>
      </c>
    </row>
    <row r="30" spans="3:23" ht="12.75">
      <c r="C30" s="20"/>
      <c r="D30" s="73"/>
      <c r="E30" s="74" t="s">
        <v>48</v>
      </c>
      <c r="F30" s="74"/>
      <c r="G30" s="74"/>
      <c r="H30" s="75" t="s">
        <v>49</v>
      </c>
      <c r="I30" s="76"/>
      <c r="J30" s="77">
        <v>713</v>
      </c>
      <c r="K30" s="78">
        <v>689</v>
      </c>
      <c r="L30" s="274">
        <v>672</v>
      </c>
      <c r="M30" s="77">
        <v>672</v>
      </c>
      <c r="N30" s="77">
        <v>674</v>
      </c>
      <c r="O30" s="320">
        <v>671</v>
      </c>
      <c r="P30" s="320">
        <v>669</v>
      </c>
      <c r="Q30" s="320">
        <v>675</v>
      </c>
      <c r="R30" s="320">
        <v>678</v>
      </c>
      <c r="S30" s="320">
        <v>683</v>
      </c>
      <c r="T30" s="320">
        <v>684</v>
      </c>
      <c r="U30" s="320">
        <v>688</v>
      </c>
      <c r="V30" s="320">
        <v>694</v>
      </c>
      <c r="W30" s="78">
        <v>693</v>
      </c>
    </row>
    <row r="31" spans="3:23" ht="12.75">
      <c r="C31" s="20"/>
      <c r="D31" s="138"/>
      <c r="E31" s="133"/>
      <c r="F31" s="133" t="s">
        <v>50</v>
      </c>
      <c r="G31" s="133"/>
      <c r="H31" s="134" t="s">
        <v>51</v>
      </c>
      <c r="I31" s="135"/>
      <c r="J31" s="84">
        <v>393</v>
      </c>
      <c r="K31" s="85">
        <v>372</v>
      </c>
      <c r="L31" s="273">
        <v>362</v>
      </c>
      <c r="M31" s="84">
        <v>363</v>
      </c>
      <c r="N31" s="84">
        <v>365</v>
      </c>
      <c r="O31" s="327">
        <v>362</v>
      </c>
      <c r="P31" s="327">
        <v>360</v>
      </c>
      <c r="Q31" s="327">
        <v>367</v>
      </c>
      <c r="R31" s="327">
        <v>369</v>
      </c>
      <c r="S31" s="327">
        <v>373</v>
      </c>
      <c r="T31" s="327">
        <v>374</v>
      </c>
      <c r="U31" s="327">
        <v>376</v>
      </c>
      <c r="V31" s="327">
        <v>378</v>
      </c>
      <c r="W31" s="85">
        <v>378</v>
      </c>
    </row>
    <row r="32" spans="3:23" ht="13.5" thickBot="1">
      <c r="C32" s="20"/>
      <c r="D32" s="138"/>
      <c r="E32" s="133"/>
      <c r="F32" s="133" t="s">
        <v>52</v>
      </c>
      <c r="G32" s="133"/>
      <c r="H32" s="134" t="s">
        <v>53</v>
      </c>
      <c r="I32" s="135"/>
      <c r="J32" s="54">
        <v>320</v>
      </c>
      <c r="K32" s="55">
        <v>317</v>
      </c>
      <c r="L32" s="271">
        <v>310</v>
      </c>
      <c r="M32" s="54">
        <v>309</v>
      </c>
      <c r="N32" s="54">
        <v>309</v>
      </c>
      <c r="O32" s="328">
        <v>309</v>
      </c>
      <c r="P32" s="328">
        <v>309</v>
      </c>
      <c r="Q32" s="328">
        <v>308</v>
      </c>
      <c r="R32" s="328">
        <v>309</v>
      </c>
      <c r="S32" s="328">
        <v>310</v>
      </c>
      <c r="T32" s="328">
        <v>310</v>
      </c>
      <c r="U32" s="328">
        <v>312</v>
      </c>
      <c r="V32" s="328">
        <v>316</v>
      </c>
      <c r="W32" s="85">
        <v>315</v>
      </c>
    </row>
    <row r="33" spans="3:23" ht="12.75">
      <c r="C33" s="20"/>
      <c r="D33" s="73"/>
      <c r="E33" s="74" t="s">
        <v>54</v>
      </c>
      <c r="F33" s="74"/>
      <c r="G33" s="74"/>
      <c r="H33" s="75" t="s">
        <v>55</v>
      </c>
      <c r="I33" s="76"/>
      <c r="J33" s="77">
        <v>502</v>
      </c>
      <c r="K33" s="78">
        <v>488</v>
      </c>
      <c r="L33" s="274">
        <v>474</v>
      </c>
      <c r="M33" s="77">
        <v>470</v>
      </c>
      <c r="N33" s="77">
        <v>471</v>
      </c>
      <c r="O33" s="320">
        <v>470</v>
      </c>
      <c r="P33" s="320">
        <v>468</v>
      </c>
      <c r="Q33" s="320">
        <v>467</v>
      </c>
      <c r="R33" s="320">
        <v>464</v>
      </c>
      <c r="S33" s="320">
        <v>469</v>
      </c>
      <c r="T33" s="320">
        <v>471</v>
      </c>
      <c r="U33" s="320">
        <v>475</v>
      </c>
      <c r="V33" s="320">
        <v>476</v>
      </c>
      <c r="W33" s="78">
        <v>467</v>
      </c>
    </row>
    <row r="34" spans="3:23" ht="13.5" thickBot="1">
      <c r="C34" s="20"/>
      <c r="D34" s="132"/>
      <c r="E34" s="133"/>
      <c r="F34" s="133" t="s">
        <v>56</v>
      </c>
      <c r="G34" s="133"/>
      <c r="H34" s="134" t="s">
        <v>57</v>
      </c>
      <c r="I34" s="135"/>
      <c r="J34" s="54">
        <v>502</v>
      </c>
      <c r="K34" s="55">
        <v>488</v>
      </c>
      <c r="L34" s="271">
        <v>474</v>
      </c>
      <c r="M34" s="54">
        <v>470</v>
      </c>
      <c r="N34" s="54">
        <v>471</v>
      </c>
      <c r="O34" s="328">
        <v>470</v>
      </c>
      <c r="P34" s="328">
        <v>468</v>
      </c>
      <c r="Q34" s="328">
        <v>467</v>
      </c>
      <c r="R34" s="328">
        <v>464</v>
      </c>
      <c r="S34" s="328">
        <v>469</v>
      </c>
      <c r="T34" s="328">
        <v>471</v>
      </c>
      <c r="U34" s="328">
        <v>475</v>
      </c>
      <c r="V34" s="328">
        <v>476</v>
      </c>
      <c r="W34" s="85">
        <v>476</v>
      </c>
    </row>
    <row r="35" spans="4:23" ht="13.5">
      <c r="D35" s="68" t="s">
        <v>84</v>
      </c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108" t="s">
        <v>244</v>
      </c>
    </row>
  </sheetData>
  <sheetProtection/>
  <mergeCells count="16">
    <mergeCell ref="O7:O10"/>
    <mergeCell ref="S7:S10"/>
    <mergeCell ref="P7:P10"/>
    <mergeCell ref="M7:M10"/>
    <mergeCell ref="Q7:Q10"/>
    <mergeCell ref="R7:R10"/>
    <mergeCell ref="V7:V10"/>
    <mergeCell ref="D6:W6"/>
    <mergeCell ref="D7:I11"/>
    <mergeCell ref="W7:W10"/>
    <mergeCell ref="K7:K10"/>
    <mergeCell ref="L7:L10"/>
    <mergeCell ref="T7:T10"/>
    <mergeCell ref="U7:U10"/>
    <mergeCell ref="J7:J10"/>
    <mergeCell ref="N7:N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8"/>
  <dimension ref="B3:AD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5.75390625" style="59" customWidth="1"/>
    <col min="9" max="9" width="1.12109375" style="59" customWidth="1"/>
    <col min="10" max="11" width="6.875" style="59" hidden="1" customWidth="1"/>
    <col min="12" max="23" width="6.875" style="59" customWidth="1"/>
    <col min="24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90</v>
      </c>
      <c r="E4" s="61"/>
      <c r="F4" s="61"/>
      <c r="G4" s="61"/>
      <c r="H4" s="15" t="s">
        <v>143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0</v>
      </c>
      <c r="D5" s="110" t="s">
        <v>283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3" s="64" customFormat="1" ht="21" customHeight="1" thickBot="1">
      <c r="D6" s="633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</row>
    <row r="7" spans="3:23" ht="6" customHeight="1">
      <c r="C7" s="20"/>
      <c r="D7" s="594" t="s">
        <v>14</v>
      </c>
      <c r="E7" s="595"/>
      <c r="F7" s="595"/>
      <c r="G7" s="595"/>
      <c r="H7" s="595"/>
      <c r="I7" s="596"/>
      <c r="J7" s="605" t="s">
        <v>80</v>
      </c>
      <c r="K7" s="607" t="s">
        <v>81</v>
      </c>
      <c r="L7" s="603" t="s">
        <v>82</v>
      </c>
      <c r="M7" s="605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9" t="s">
        <v>276</v>
      </c>
    </row>
    <row r="8" spans="3:23" ht="6" customHeight="1">
      <c r="C8" s="20"/>
      <c r="D8" s="597"/>
      <c r="E8" s="598"/>
      <c r="F8" s="598"/>
      <c r="G8" s="598"/>
      <c r="H8" s="598"/>
      <c r="I8" s="599"/>
      <c r="J8" s="606"/>
      <c r="K8" s="608"/>
      <c r="L8" s="604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10"/>
    </row>
    <row r="9" spans="3:23" ht="6" customHeight="1">
      <c r="C9" s="20"/>
      <c r="D9" s="597"/>
      <c r="E9" s="598"/>
      <c r="F9" s="598"/>
      <c r="G9" s="598"/>
      <c r="H9" s="598"/>
      <c r="I9" s="599"/>
      <c r="J9" s="606"/>
      <c r="K9" s="608"/>
      <c r="L9" s="604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10"/>
    </row>
    <row r="10" spans="3:23" ht="6" customHeight="1">
      <c r="C10" s="20"/>
      <c r="D10" s="597"/>
      <c r="E10" s="598"/>
      <c r="F10" s="598"/>
      <c r="G10" s="598"/>
      <c r="H10" s="598"/>
      <c r="I10" s="599"/>
      <c r="J10" s="606"/>
      <c r="K10" s="608"/>
      <c r="L10" s="604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10"/>
    </row>
    <row r="11" spans="3:23" ht="15" customHeight="1" thickBot="1">
      <c r="C11" s="20"/>
      <c r="D11" s="600"/>
      <c r="E11" s="601"/>
      <c r="F11" s="601"/>
      <c r="G11" s="601"/>
      <c r="H11" s="601"/>
      <c r="I11" s="602"/>
      <c r="J11" s="18" t="s">
        <v>4</v>
      </c>
      <c r="K11" s="19" t="s">
        <v>4</v>
      </c>
      <c r="L11" s="191"/>
      <c r="M11" s="18"/>
      <c r="N11" s="18"/>
      <c r="O11" s="193"/>
      <c r="P11" s="193"/>
      <c r="Q11" s="193"/>
      <c r="R11" s="193"/>
      <c r="S11" s="193"/>
      <c r="T11" s="193"/>
      <c r="U11" s="193"/>
      <c r="V11" s="193"/>
      <c r="W11" s="19"/>
    </row>
    <row r="12" spans="3:30" ht="14.25" thickBot="1" thickTop="1">
      <c r="C12" s="20"/>
      <c r="D12" s="126"/>
      <c r="E12" s="127" t="s">
        <v>15</v>
      </c>
      <c r="F12" s="127"/>
      <c r="G12" s="127"/>
      <c r="H12" s="128" t="s">
        <v>16</v>
      </c>
      <c r="I12" s="129"/>
      <c r="J12" s="130">
        <v>286340</v>
      </c>
      <c r="K12" s="131">
        <v>286230</v>
      </c>
      <c r="L12" s="272">
        <v>282183</v>
      </c>
      <c r="M12" s="130">
        <v>285419</v>
      </c>
      <c r="N12" s="130">
        <v>291194</v>
      </c>
      <c r="O12" s="325">
        <v>301620</v>
      </c>
      <c r="P12" s="325">
        <v>314008</v>
      </c>
      <c r="Q12" s="325">
        <v>328612</v>
      </c>
      <c r="R12" s="325">
        <v>342521</v>
      </c>
      <c r="S12" s="325">
        <v>354340</v>
      </c>
      <c r="T12" s="325">
        <v>363568</v>
      </c>
      <c r="U12" s="325">
        <v>367603</v>
      </c>
      <c r="V12" s="325">
        <v>367361</v>
      </c>
      <c r="W12" s="131">
        <v>362653</v>
      </c>
      <c r="X12" s="265"/>
      <c r="Y12" s="265"/>
      <c r="Z12" s="265"/>
      <c r="AA12" s="265"/>
      <c r="AB12" s="265"/>
      <c r="AC12" s="265"/>
      <c r="AD12" s="265"/>
    </row>
    <row r="13" spans="3:30" ht="13.5" thickTop="1">
      <c r="C13" s="20"/>
      <c r="D13" s="119"/>
      <c r="E13" s="120" t="s">
        <v>17</v>
      </c>
      <c r="F13" s="120"/>
      <c r="G13" s="120"/>
      <c r="H13" s="121" t="s">
        <v>18</v>
      </c>
      <c r="I13" s="122"/>
      <c r="J13" s="123">
        <v>28255</v>
      </c>
      <c r="K13" s="124">
        <v>28731</v>
      </c>
      <c r="L13" s="268">
        <v>28497</v>
      </c>
      <c r="M13" s="123">
        <v>29052</v>
      </c>
      <c r="N13" s="123">
        <v>29859</v>
      </c>
      <c r="O13" s="326">
        <v>31308</v>
      </c>
      <c r="P13" s="326">
        <v>33403</v>
      </c>
      <c r="Q13" s="326">
        <v>35264</v>
      </c>
      <c r="R13" s="326">
        <v>37078</v>
      </c>
      <c r="S13" s="326">
        <v>38457</v>
      </c>
      <c r="T13" s="326">
        <v>40405</v>
      </c>
      <c r="U13" s="326">
        <v>41637</v>
      </c>
      <c r="V13" s="326">
        <v>42371</v>
      </c>
      <c r="W13" s="124">
        <v>42711</v>
      </c>
      <c r="X13" s="265"/>
      <c r="Y13" s="265"/>
      <c r="Z13" s="265"/>
      <c r="AA13" s="265"/>
      <c r="AB13" s="265"/>
      <c r="AC13" s="265"/>
      <c r="AD13" s="265"/>
    </row>
    <row r="14" spans="3:30" ht="13.5" thickBot="1">
      <c r="C14" s="20"/>
      <c r="D14" s="132"/>
      <c r="E14" s="139"/>
      <c r="F14" s="133" t="s">
        <v>19</v>
      </c>
      <c r="G14" s="133"/>
      <c r="H14" s="134" t="s">
        <v>20</v>
      </c>
      <c r="I14" s="135"/>
      <c r="J14" s="84">
        <v>28255</v>
      </c>
      <c r="K14" s="85">
        <v>28731</v>
      </c>
      <c r="L14" s="273">
        <v>28497</v>
      </c>
      <c r="M14" s="84">
        <v>29052</v>
      </c>
      <c r="N14" s="84">
        <v>29859</v>
      </c>
      <c r="O14" s="327">
        <v>31308</v>
      </c>
      <c r="P14" s="327">
        <v>33403</v>
      </c>
      <c r="Q14" s="327">
        <v>35264</v>
      </c>
      <c r="R14" s="327">
        <v>37078</v>
      </c>
      <c r="S14" s="327">
        <v>38457</v>
      </c>
      <c r="T14" s="327">
        <v>40405</v>
      </c>
      <c r="U14" s="327">
        <v>41637</v>
      </c>
      <c r="V14" s="327">
        <v>42371</v>
      </c>
      <c r="W14" s="85">
        <v>42711</v>
      </c>
      <c r="X14" s="265"/>
      <c r="Y14" s="265"/>
      <c r="Z14" s="265"/>
      <c r="AA14" s="265"/>
      <c r="AB14" s="265"/>
      <c r="AC14" s="265"/>
      <c r="AD14" s="265"/>
    </row>
    <row r="15" spans="3:30" ht="12.75">
      <c r="C15" s="20"/>
      <c r="D15" s="73"/>
      <c r="E15" s="74" t="s">
        <v>21</v>
      </c>
      <c r="F15" s="74"/>
      <c r="G15" s="74"/>
      <c r="H15" s="75" t="s">
        <v>22</v>
      </c>
      <c r="I15" s="76"/>
      <c r="J15" s="77">
        <v>31217</v>
      </c>
      <c r="K15" s="78">
        <v>31463</v>
      </c>
      <c r="L15" s="274">
        <v>31738</v>
      </c>
      <c r="M15" s="77">
        <v>32673</v>
      </c>
      <c r="N15" s="77">
        <v>33818</v>
      </c>
      <c r="O15" s="320">
        <v>35343</v>
      </c>
      <c r="P15" s="320">
        <v>36954</v>
      </c>
      <c r="Q15" s="320">
        <v>39420</v>
      </c>
      <c r="R15" s="320">
        <v>42317</v>
      </c>
      <c r="S15" s="320">
        <v>44430</v>
      </c>
      <c r="T15" s="320">
        <v>46815</v>
      </c>
      <c r="U15" s="320">
        <v>48455</v>
      </c>
      <c r="V15" s="320">
        <v>49663</v>
      </c>
      <c r="W15" s="78">
        <v>49771</v>
      </c>
      <c r="X15" s="265"/>
      <c r="Y15" s="265"/>
      <c r="Z15" s="265"/>
      <c r="AA15" s="265"/>
      <c r="AB15" s="265"/>
      <c r="AC15" s="265"/>
      <c r="AD15" s="265"/>
    </row>
    <row r="16" spans="3:30" ht="13.5" thickBot="1">
      <c r="C16" s="20"/>
      <c r="D16" s="132"/>
      <c r="E16" s="139"/>
      <c r="F16" s="133" t="s">
        <v>23</v>
      </c>
      <c r="G16" s="133"/>
      <c r="H16" s="134" t="s">
        <v>24</v>
      </c>
      <c r="I16" s="135"/>
      <c r="J16" s="54">
        <v>31217</v>
      </c>
      <c r="K16" s="55">
        <v>31463</v>
      </c>
      <c r="L16" s="271">
        <v>31738</v>
      </c>
      <c r="M16" s="54">
        <v>32673</v>
      </c>
      <c r="N16" s="54">
        <v>33818</v>
      </c>
      <c r="O16" s="304">
        <v>35343</v>
      </c>
      <c r="P16" s="304">
        <v>36954</v>
      </c>
      <c r="Q16" s="304">
        <v>39420</v>
      </c>
      <c r="R16" s="304">
        <v>42317</v>
      </c>
      <c r="S16" s="304">
        <v>44430</v>
      </c>
      <c r="T16" s="304">
        <v>46815</v>
      </c>
      <c r="U16" s="304">
        <v>48455</v>
      </c>
      <c r="V16" s="304">
        <v>49663</v>
      </c>
      <c r="W16" s="55">
        <v>49771</v>
      </c>
      <c r="X16" s="265"/>
      <c r="Y16" s="265"/>
      <c r="Z16" s="265"/>
      <c r="AA16" s="265"/>
      <c r="AB16" s="265"/>
      <c r="AC16" s="265"/>
      <c r="AD16" s="265"/>
    </row>
    <row r="17" spans="3:30" ht="12.75">
      <c r="C17" s="20"/>
      <c r="D17" s="73"/>
      <c r="E17" s="74" t="s">
        <v>25</v>
      </c>
      <c r="F17" s="74"/>
      <c r="G17" s="74"/>
      <c r="H17" s="75" t="s">
        <v>26</v>
      </c>
      <c r="I17" s="76"/>
      <c r="J17" s="77">
        <v>34010</v>
      </c>
      <c r="K17" s="78">
        <v>33930</v>
      </c>
      <c r="L17" s="274">
        <v>33315</v>
      </c>
      <c r="M17" s="77">
        <v>33697</v>
      </c>
      <c r="N17" s="77">
        <v>34248</v>
      </c>
      <c r="O17" s="320">
        <v>35643</v>
      </c>
      <c r="P17" s="320">
        <v>37242</v>
      </c>
      <c r="Q17" s="320">
        <v>39248</v>
      </c>
      <c r="R17" s="320">
        <v>40604</v>
      </c>
      <c r="S17" s="320">
        <v>41997</v>
      </c>
      <c r="T17" s="320">
        <v>42721</v>
      </c>
      <c r="U17" s="320">
        <v>43069</v>
      </c>
      <c r="V17" s="320">
        <v>42750</v>
      </c>
      <c r="W17" s="78">
        <v>41918</v>
      </c>
      <c r="X17" s="265"/>
      <c r="Y17" s="265"/>
      <c r="Z17" s="265"/>
      <c r="AA17" s="265"/>
      <c r="AB17" s="265"/>
      <c r="AC17" s="265"/>
      <c r="AD17" s="265"/>
    </row>
    <row r="18" spans="3:30" ht="12.75">
      <c r="C18" s="20"/>
      <c r="D18" s="132"/>
      <c r="E18" s="139"/>
      <c r="F18" s="133" t="s">
        <v>27</v>
      </c>
      <c r="G18" s="133"/>
      <c r="H18" s="134" t="s">
        <v>28</v>
      </c>
      <c r="I18" s="135"/>
      <c r="J18" s="84">
        <v>18851</v>
      </c>
      <c r="K18" s="85">
        <v>18891</v>
      </c>
      <c r="L18" s="273">
        <v>18317</v>
      </c>
      <c r="M18" s="84">
        <v>18574</v>
      </c>
      <c r="N18" s="84">
        <v>18926</v>
      </c>
      <c r="O18" s="327">
        <v>19658</v>
      </c>
      <c r="P18" s="327">
        <v>20447</v>
      </c>
      <c r="Q18" s="327">
        <v>21430</v>
      </c>
      <c r="R18" s="327">
        <v>22055</v>
      </c>
      <c r="S18" s="327">
        <v>22942</v>
      </c>
      <c r="T18" s="327">
        <v>23292</v>
      </c>
      <c r="U18" s="327">
        <v>23419</v>
      </c>
      <c r="V18" s="327">
        <v>23351</v>
      </c>
      <c r="W18" s="85">
        <v>23065</v>
      </c>
      <c r="X18" s="265"/>
      <c r="Y18" s="265"/>
      <c r="Z18" s="265"/>
      <c r="AA18" s="265"/>
      <c r="AB18" s="265"/>
      <c r="AC18" s="265"/>
      <c r="AD18" s="265"/>
    </row>
    <row r="19" spans="3:30" ht="13.5" thickBot="1">
      <c r="C19" s="20"/>
      <c r="D19" s="132"/>
      <c r="E19" s="139"/>
      <c r="F19" s="133" t="s">
        <v>29</v>
      </c>
      <c r="G19" s="133"/>
      <c r="H19" s="134" t="s">
        <v>30</v>
      </c>
      <c r="I19" s="135"/>
      <c r="J19" s="54">
        <v>15159</v>
      </c>
      <c r="K19" s="55">
        <v>15039</v>
      </c>
      <c r="L19" s="271">
        <v>14998</v>
      </c>
      <c r="M19" s="54">
        <v>15123</v>
      </c>
      <c r="N19" s="54">
        <v>15322</v>
      </c>
      <c r="O19" s="304">
        <v>15985</v>
      </c>
      <c r="P19" s="304">
        <v>16795</v>
      </c>
      <c r="Q19" s="304">
        <v>17818</v>
      </c>
      <c r="R19" s="304">
        <v>18549</v>
      </c>
      <c r="S19" s="304">
        <v>19055</v>
      </c>
      <c r="T19" s="304">
        <v>19429</v>
      </c>
      <c r="U19" s="304">
        <v>19650</v>
      </c>
      <c r="V19" s="304">
        <v>19399</v>
      </c>
      <c r="W19" s="55">
        <v>18853</v>
      </c>
      <c r="X19" s="265"/>
      <c r="Y19" s="265"/>
      <c r="Z19" s="265"/>
      <c r="AA19" s="265"/>
      <c r="AB19" s="265"/>
      <c r="AC19" s="265"/>
      <c r="AD19" s="265"/>
    </row>
    <row r="20" spans="3:30" ht="12.75">
      <c r="C20" s="20"/>
      <c r="D20" s="73"/>
      <c r="E20" s="74" t="s">
        <v>31</v>
      </c>
      <c r="F20" s="74"/>
      <c r="G20" s="74"/>
      <c r="H20" s="75" t="s">
        <v>32</v>
      </c>
      <c r="I20" s="76"/>
      <c r="J20" s="77">
        <v>31084</v>
      </c>
      <c r="K20" s="78">
        <v>30857</v>
      </c>
      <c r="L20" s="274">
        <v>30295</v>
      </c>
      <c r="M20" s="77">
        <v>30680</v>
      </c>
      <c r="N20" s="77">
        <v>31045</v>
      </c>
      <c r="O20" s="320">
        <v>31835</v>
      </c>
      <c r="P20" s="320">
        <v>32594</v>
      </c>
      <c r="Q20" s="320">
        <v>33547</v>
      </c>
      <c r="R20" s="320">
        <v>34600</v>
      </c>
      <c r="S20" s="320">
        <v>35605</v>
      </c>
      <c r="T20" s="320">
        <v>36018</v>
      </c>
      <c r="U20" s="320">
        <v>35943</v>
      </c>
      <c r="V20" s="320">
        <v>35250</v>
      </c>
      <c r="W20" s="78">
        <v>34204</v>
      </c>
      <c r="X20" s="265"/>
      <c r="Y20" s="265"/>
      <c r="Z20" s="265"/>
      <c r="AA20" s="265"/>
      <c r="AB20" s="265"/>
      <c r="AC20" s="265"/>
      <c r="AD20" s="265"/>
    </row>
    <row r="21" spans="3:30" ht="12.75">
      <c r="C21" s="20"/>
      <c r="D21" s="132"/>
      <c r="E21" s="139"/>
      <c r="F21" s="133" t="s">
        <v>33</v>
      </c>
      <c r="G21" s="133"/>
      <c r="H21" s="134" t="s">
        <v>34</v>
      </c>
      <c r="I21" s="135"/>
      <c r="J21" s="84">
        <v>8336</v>
      </c>
      <c r="K21" s="85">
        <v>8302</v>
      </c>
      <c r="L21" s="273">
        <v>8079</v>
      </c>
      <c r="M21" s="84">
        <v>8151</v>
      </c>
      <c r="N21" s="84">
        <v>8164</v>
      </c>
      <c r="O21" s="327">
        <v>8346</v>
      </c>
      <c r="P21" s="327">
        <v>8617</v>
      </c>
      <c r="Q21" s="327">
        <v>8916</v>
      </c>
      <c r="R21" s="327">
        <v>9278</v>
      </c>
      <c r="S21" s="327">
        <v>9542</v>
      </c>
      <c r="T21" s="327">
        <v>9565</v>
      </c>
      <c r="U21" s="327">
        <v>9454</v>
      </c>
      <c r="V21" s="327">
        <v>9271</v>
      </c>
      <c r="W21" s="85">
        <v>8856</v>
      </c>
      <c r="X21" s="265"/>
      <c r="Y21" s="265"/>
      <c r="Z21" s="265"/>
      <c r="AA21" s="265"/>
      <c r="AB21" s="265"/>
      <c r="AC21" s="265"/>
      <c r="AD21" s="265"/>
    </row>
    <row r="22" spans="3:30" ht="13.5" thickBot="1">
      <c r="C22" s="20"/>
      <c r="D22" s="132"/>
      <c r="E22" s="139"/>
      <c r="F22" s="133" t="s">
        <v>35</v>
      </c>
      <c r="G22" s="133"/>
      <c r="H22" s="134" t="s">
        <v>36</v>
      </c>
      <c r="I22" s="135"/>
      <c r="J22" s="54">
        <v>22748</v>
      </c>
      <c r="K22" s="55">
        <v>22555</v>
      </c>
      <c r="L22" s="271">
        <v>22216</v>
      </c>
      <c r="M22" s="54">
        <v>22529</v>
      </c>
      <c r="N22" s="54">
        <v>22881</v>
      </c>
      <c r="O22" s="304">
        <v>23489</v>
      </c>
      <c r="P22" s="304">
        <v>23977</v>
      </c>
      <c r="Q22" s="304">
        <v>24631</v>
      </c>
      <c r="R22" s="304">
        <v>25322</v>
      </c>
      <c r="S22" s="304">
        <v>26063</v>
      </c>
      <c r="T22" s="304">
        <v>26453</v>
      </c>
      <c r="U22" s="304">
        <v>26489</v>
      </c>
      <c r="V22" s="304">
        <v>25979</v>
      </c>
      <c r="W22" s="55">
        <v>25348</v>
      </c>
      <c r="X22" s="265"/>
      <c r="Y22" s="265"/>
      <c r="Z22" s="265"/>
      <c r="AA22" s="265"/>
      <c r="AB22" s="265"/>
      <c r="AC22" s="265"/>
      <c r="AD22" s="265"/>
    </row>
    <row r="23" spans="3:30" ht="12.75">
      <c r="C23" s="20"/>
      <c r="D23" s="73"/>
      <c r="E23" s="74" t="s">
        <v>37</v>
      </c>
      <c r="F23" s="74"/>
      <c r="G23" s="74"/>
      <c r="H23" s="75" t="s">
        <v>38</v>
      </c>
      <c r="I23" s="76"/>
      <c r="J23" s="77">
        <v>44031</v>
      </c>
      <c r="K23" s="78">
        <v>44223</v>
      </c>
      <c r="L23" s="274">
        <v>43722</v>
      </c>
      <c r="M23" s="77">
        <v>43780</v>
      </c>
      <c r="N23" s="77">
        <v>44737</v>
      </c>
      <c r="O23" s="320">
        <v>46293</v>
      </c>
      <c r="P23" s="320">
        <v>47892</v>
      </c>
      <c r="Q23" s="320">
        <v>50127</v>
      </c>
      <c r="R23" s="320">
        <v>51896</v>
      </c>
      <c r="S23" s="320">
        <v>53520</v>
      </c>
      <c r="T23" s="320">
        <v>54510</v>
      </c>
      <c r="U23" s="320">
        <v>54790</v>
      </c>
      <c r="V23" s="320">
        <v>54301</v>
      </c>
      <c r="W23" s="78">
        <v>53080</v>
      </c>
      <c r="X23" s="265"/>
      <c r="Y23" s="265"/>
      <c r="Z23" s="265"/>
      <c r="AA23" s="265"/>
      <c r="AB23" s="265"/>
      <c r="AC23" s="265"/>
      <c r="AD23" s="265"/>
    </row>
    <row r="24" spans="3:30" ht="12.75">
      <c r="C24" s="20"/>
      <c r="D24" s="132"/>
      <c r="E24" s="139"/>
      <c r="F24" s="133" t="s">
        <v>39</v>
      </c>
      <c r="G24" s="133"/>
      <c r="H24" s="134" t="s">
        <v>40</v>
      </c>
      <c r="I24" s="135"/>
      <c r="J24" s="84">
        <v>12660</v>
      </c>
      <c r="K24" s="85">
        <v>12723</v>
      </c>
      <c r="L24" s="273">
        <v>12563</v>
      </c>
      <c r="M24" s="84">
        <v>12601</v>
      </c>
      <c r="N24" s="84">
        <v>12878</v>
      </c>
      <c r="O24" s="327">
        <v>13406</v>
      </c>
      <c r="P24" s="327">
        <v>13718</v>
      </c>
      <c r="Q24" s="327">
        <v>14329</v>
      </c>
      <c r="R24" s="327">
        <v>14866</v>
      </c>
      <c r="S24" s="327">
        <v>15400</v>
      </c>
      <c r="T24" s="327">
        <v>15675</v>
      </c>
      <c r="U24" s="327">
        <v>15745</v>
      </c>
      <c r="V24" s="327">
        <v>15510</v>
      </c>
      <c r="W24" s="85">
        <v>15178</v>
      </c>
      <c r="X24" s="265"/>
      <c r="Y24" s="265"/>
      <c r="Z24" s="265"/>
      <c r="AA24" s="265"/>
      <c r="AB24" s="265"/>
      <c r="AC24" s="265"/>
      <c r="AD24" s="265"/>
    </row>
    <row r="25" spans="3:30" ht="12.75">
      <c r="C25" s="20"/>
      <c r="D25" s="132"/>
      <c r="E25" s="139"/>
      <c r="F25" s="133" t="s">
        <v>41</v>
      </c>
      <c r="G25" s="133"/>
      <c r="H25" s="134" t="s">
        <v>42</v>
      </c>
      <c r="I25" s="135"/>
      <c r="J25" s="84">
        <v>16027</v>
      </c>
      <c r="K25" s="85">
        <v>16243</v>
      </c>
      <c r="L25" s="273">
        <v>15924</v>
      </c>
      <c r="M25" s="84">
        <v>15856</v>
      </c>
      <c r="N25" s="84">
        <v>16310</v>
      </c>
      <c r="O25" s="327">
        <v>16813</v>
      </c>
      <c r="P25" s="327">
        <v>17545</v>
      </c>
      <c r="Q25" s="327">
        <v>18308</v>
      </c>
      <c r="R25" s="327">
        <v>19036</v>
      </c>
      <c r="S25" s="327">
        <v>19548</v>
      </c>
      <c r="T25" s="327">
        <v>19859</v>
      </c>
      <c r="U25" s="327">
        <v>19986</v>
      </c>
      <c r="V25" s="327">
        <v>19876</v>
      </c>
      <c r="W25" s="85">
        <v>19340</v>
      </c>
      <c r="X25" s="265"/>
      <c r="Y25" s="265"/>
      <c r="Z25" s="265"/>
      <c r="AA25" s="265"/>
      <c r="AB25" s="265"/>
      <c r="AC25" s="265"/>
      <c r="AD25" s="265"/>
    </row>
    <row r="26" spans="3:30" ht="13.5" thickBot="1">
      <c r="C26" s="20"/>
      <c r="D26" s="132"/>
      <c r="E26" s="139"/>
      <c r="F26" s="133" t="s">
        <v>43</v>
      </c>
      <c r="G26" s="133"/>
      <c r="H26" s="134" t="s">
        <v>44</v>
      </c>
      <c r="I26" s="135"/>
      <c r="J26" s="54">
        <v>15344</v>
      </c>
      <c r="K26" s="55">
        <v>15257</v>
      </c>
      <c r="L26" s="271">
        <v>15235</v>
      </c>
      <c r="M26" s="54">
        <v>15323</v>
      </c>
      <c r="N26" s="54">
        <v>15549</v>
      </c>
      <c r="O26" s="304">
        <v>16074</v>
      </c>
      <c r="P26" s="304">
        <v>16629</v>
      </c>
      <c r="Q26" s="304">
        <v>17490</v>
      </c>
      <c r="R26" s="304">
        <v>17994</v>
      </c>
      <c r="S26" s="304">
        <v>18572</v>
      </c>
      <c r="T26" s="304">
        <v>18976</v>
      </c>
      <c r="U26" s="304">
        <v>19059</v>
      </c>
      <c r="V26" s="304">
        <v>18915</v>
      </c>
      <c r="W26" s="55">
        <v>18562</v>
      </c>
      <c r="X26" s="265"/>
      <c r="Y26" s="265"/>
      <c r="Z26" s="265"/>
      <c r="AA26" s="265"/>
      <c r="AB26" s="265"/>
      <c r="AC26" s="265"/>
      <c r="AD26" s="265"/>
    </row>
    <row r="27" spans="3:30" ht="12.75">
      <c r="C27" s="20"/>
      <c r="D27" s="73"/>
      <c r="E27" s="74" t="s">
        <v>45</v>
      </c>
      <c r="F27" s="74"/>
      <c r="G27" s="74"/>
      <c r="H27" s="75" t="s">
        <v>46</v>
      </c>
      <c r="I27" s="76"/>
      <c r="J27" s="77">
        <v>47224</v>
      </c>
      <c r="K27" s="78">
        <v>46736</v>
      </c>
      <c r="L27" s="274">
        <v>45758</v>
      </c>
      <c r="M27" s="77">
        <v>46188</v>
      </c>
      <c r="N27" s="77">
        <v>47116</v>
      </c>
      <c r="O27" s="320">
        <v>48608</v>
      </c>
      <c r="P27" s="320">
        <v>50493</v>
      </c>
      <c r="Q27" s="320">
        <v>52897</v>
      </c>
      <c r="R27" s="320">
        <v>55073</v>
      </c>
      <c r="S27" s="320">
        <v>57166</v>
      </c>
      <c r="T27" s="320">
        <v>58530</v>
      </c>
      <c r="U27" s="320">
        <v>59326</v>
      </c>
      <c r="V27" s="320">
        <v>59501</v>
      </c>
      <c r="W27" s="78">
        <v>58950</v>
      </c>
      <c r="X27" s="265"/>
      <c r="Y27" s="265"/>
      <c r="Z27" s="265"/>
      <c r="AA27" s="265"/>
      <c r="AB27" s="265"/>
      <c r="AC27" s="265"/>
      <c r="AD27" s="265"/>
    </row>
    <row r="28" spans="3:30" ht="12.75">
      <c r="C28" s="20"/>
      <c r="D28" s="132"/>
      <c r="E28" s="139"/>
      <c r="F28" s="133" t="s">
        <v>247</v>
      </c>
      <c r="G28" s="133"/>
      <c r="H28" s="134" t="s">
        <v>124</v>
      </c>
      <c r="I28" s="135"/>
      <c r="J28" s="84">
        <v>15445</v>
      </c>
      <c r="K28" s="85">
        <v>15342</v>
      </c>
      <c r="L28" s="273">
        <v>14743</v>
      </c>
      <c r="M28" s="84">
        <v>14722</v>
      </c>
      <c r="N28" s="84">
        <v>14946</v>
      </c>
      <c r="O28" s="327">
        <v>15427</v>
      </c>
      <c r="P28" s="327">
        <v>15878</v>
      </c>
      <c r="Q28" s="327">
        <v>16520</v>
      </c>
      <c r="R28" s="327">
        <v>17001</v>
      </c>
      <c r="S28" s="327">
        <v>17677</v>
      </c>
      <c r="T28" s="327">
        <v>18032</v>
      </c>
      <c r="U28" s="327">
        <v>17996</v>
      </c>
      <c r="V28" s="327">
        <v>17982</v>
      </c>
      <c r="W28" s="85">
        <v>17821</v>
      </c>
      <c r="X28" s="265"/>
      <c r="Y28" s="265"/>
      <c r="Z28" s="265"/>
      <c r="AA28" s="265"/>
      <c r="AB28" s="265"/>
      <c r="AC28" s="265"/>
      <c r="AD28" s="265"/>
    </row>
    <row r="29" spans="3:30" ht="13.5" thickBot="1">
      <c r="C29" s="20"/>
      <c r="D29" s="140"/>
      <c r="E29" s="141"/>
      <c r="F29" s="142" t="s">
        <v>47</v>
      </c>
      <c r="G29" s="142"/>
      <c r="H29" s="143" t="s">
        <v>125</v>
      </c>
      <c r="I29" s="144"/>
      <c r="J29" s="54">
        <v>31779</v>
      </c>
      <c r="K29" s="55">
        <v>31394</v>
      </c>
      <c r="L29" s="271">
        <v>31015</v>
      </c>
      <c r="M29" s="54">
        <v>31466</v>
      </c>
      <c r="N29" s="54">
        <v>32170</v>
      </c>
      <c r="O29" s="304">
        <v>33181</v>
      </c>
      <c r="P29" s="304">
        <v>34615</v>
      </c>
      <c r="Q29" s="304">
        <v>36377</v>
      </c>
      <c r="R29" s="304">
        <v>38072</v>
      </c>
      <c r="S29" s="304">
        <v>39489</v>
      </c>
      <c r="T29" s="304">
        <v>40498</v>
      </c>
      <c r="U29" s="304">
        <v>41330</v>
      </c>
      <c r="V29" s="304">
        <v>41519</v>
      </c>
      <c r="W29" s="55">
        <v>41129</v>
      </c>
      <c r="X29" s="265"/>
      <c r="Y29" s="265"/>
      <c r="Z29" s="265"/>
      <c r="AA29" s="265"/>
      <c r="AB29" s="265"/>
      <c r="AC29" s="265"/>
      <c r="AD29" s="265"/>
    </row>
    <row r="30" spans="3:30" ht="12.75">
      <c r="C30" s="20"/>
      <c r="D30" s="73"/>
      <c r="E30" s="74" t="s">
        <v>48</v>
      </c>
      <c r="F30" s="74"/>
      <c r="G30" s="74"/>
      <c r="H30" s="75" t="s">
        <v>49</v>
      </c>
      <c r="I30" s="76"/>
      <c r="J30" s="77">
        <v>35755</v>
      </c>
      <c r="K30" s="78">
        <v>35822</v>
      </c>
      <c r="L30" s="274">
        <v>35229</v>
      </c>
      <c r="M30" s="77">
        <v>35452</v>
      </c>
      <c r="N30" s="77">
        <v>35885</v>
      </c>
      <c r="O30" s="320">
        <v>36991</v>
      </c>
      <c r="P30" s="320">
        <v>38622</v>
      </c>
      <c r="Q30" s="320">
        <v>39973</v>
      </c>
      <c r="R30" s="320">
        <v>41620</v>
      </c>
      <c r="S30" s="320">
        <v>42867</v>
      </c>
      <c r="T30" s="320">
        <v>43724</v>
      </c>
      <c r="U30" s="320">
        <v>43628</v>
      </c>
      <c r="V30" s="320">
        <v>43258</v>
      </c>
      <c r="W30" s="78">
        <v>42600</v>
      </c>
      <c r="X30" s="265"/>
      <c r="Y30" s="265"/>
      <c r="Z30" s="265"/>
      <c r="AA30" s="265"/>
      <c r="AB30" s="265"/>
      <c r="AC30" s="265"/>
      <c r="AD30" s="265"/>
    </row>
    <row r="31" spans="3:30" ht="12.75">
      <c r="C31" s="20"/>
      <c r="D31" s="132"/>
      <c r="E31" s="139"/>
      <c r="F31" s="133" t="s">
        <v>50</v>
      </c>
      <c r="G31" s="133"/>
      <c r="H31" s="134" t="s">
        <v>51</v>
      </c>
      <c r="I31" s="135"/>
      <c r="J31" s="84">
        <v>18883</v>
      </c>
      <c r="K31" s="85">
        <v>18965</v>
      </c>
      <c r="L31" s="273">
        <v>18637</v>
      </c>
      <c r="M31" s="84">
        <v>18720</v>
      </c>
      <c r="N31" s="84">
        <v>19036</v>
      </c>
      <c r="O31" s="327">
        <v>19594</v>
      </c>
      <c r="P31" s="327">
        <v>20296</v>
      </c>
      <c r="Q31" s="327">
        <v>21037</v>
      </c>
      <c r="R31" s="327">
        <v>22028</v>
      </c>
      <c r="S31" s="327">
        <v>22878</v>
      </c>
      <c r="T31" s="327">
        <v>23340</v>
      </c>
      <c r="U31" s="327">
        <v>23298</v>
      </c>
      <c r="V31" s="327">
        <v>22980</v>
      </c>
      <c r="W31" s="85">
        <v>22628</v>
      </c>
      <c r="X31" s="265"/>
      <c r="Y31" s="265"/>
      <c r="Z31" s="265"/>
      <c r="AA31" s="265"/>
      <c r="AB31" s="265"/>
      <c r="AC31" s="265"/>
      <c r="AD31" s="265"/>
    </row>
    <row r="32" spans="3:30" ht="13.5" thickBot="1">
      <c r="C32" s="20"/>
      <c r="D32" s="132"/>
      <c r="E32" s="139"/>
      <c r="F32" s="133" t="s">
        <v>52</v>
      </c>
      <c r="G32" s="133"/>
      <c r="H32" s="134" t="s">
        <v>53</v>
      </c>
      <c r="I32" s="135"/>
      <c r="J32" s="54">
        <v>16872</v>
      </c>
      <c r="K32" s="55">
        <v>16857</v>
      </c>
      <c r="L32" s="271">
        <v>16592</v>
      </c>
      <c r="M32" s="54">
        <v>16732</v>
      </c>
      <c r="N32" s="54">
        <v>16849</v>
      </c>
      <c r="O32" s="304">
        <v>17397</v>
      </c>
      <c r="P32" s="304">
        <v>18326</v>
      </c>
      <c r="Q32" s="304">
        <v>18936</v>
      </c>
      <c r="R32" s="304">
        <v>19592</v>
      </c>
      <c r="S32" s="304">
        <v>19989</v>
      </c>
      <c r="T32" s="304">
        <v>20384</v>
      </c>
      <c r="U32" s="304">
        <v>20330</v>
      </c>
      <c r="V32" s="304">
        <v>20278</v>
      </c>
      <c r="W32" s="55">
        <v>19972</v>
      </c>
      <c r="X32" s="265"/>
      <c r="Y32" s="265"/>
      <c r="Z32" s="265"/>
      <c r="AA32" s="265"/>
      <c r="AB32" s="265"/>
      <c r="AC32" s="265"/>
      <c r="AD32" s="265"/>
    </row>
    <row r="33" spans="3:30" ht="12.75">
      <c r="C33" s="20"/>
      <c r="D33" s="73"/>
      <c r="E33" s="74" t="s">
        <v>54</v>
      </c>
      <c r="F33" s="74"/>
      <c r="G33" s="74"/>
      <c r="H33" s="75" t="s">
        <v>55</v>
      </c>
      <c r="I33" s="76"/>
      <c r="J33" s="77">
        <v>34764</v>
      </c>
      <c r="K33" s="78">
        <v>34468</v>
      </c>
      <c r="L33" s="274">
        <v>33629</v>
      </c>
      <c r="M33" s="77">
        <v>33897</v>
      </c>
      <c r="N33" s="77">
        <v>34486</v>
      </c>
      <c r="O33" s="320">
        <v>35599</v>
      </c>
      <c r="P33" s="320">
        <v>36808</v>
      </c>
      <c r="Q33" s="320">
        <v>38136</v>
      </c>
      <c r="R33" s="320">
        <v>39333</v>
      </c>
      <c r="S33" s="320">
        <v>40298</v>
      </c>
      <c r="T33" s="320">
        <v>40845</v>
      </c>
      <c r="U33" s="320">
        <v>40755</v>
      </c>
      <c r="V33" s="320">
        <v>40267</v>
      </c>
      <c r="W33" s="78">
        <v>39419</v>
      </c>
      <c r="X33" s="265"/>
      <c r="Y33" s="265"/>
      <c r="Z33" s="265"/>
      <c r="AA33" s="265"/>
      <c r="AB33" s="265"/>
      <c r="AC33" s="265"/>
      <c r="AD33" s="265"/>
    </row>
    <row r="34" spans="3:30" ht="13.5" thickBot="1">
      <c r="C34" s="20"/>
      <c r="D34" s="138"/>
      <c r="E34" s="133"/>
      <c r="F34" s="133" t="s">
        <v>56</v>
      </c>
      <c r="G34" s="133"/>
      <c r="H34" s="134" t="s">
        <v>57</v>
      </c>
      <c r="I34" s="135"/>
      <c r="J34" s="54">
        <v>34764</v>
      </c>
      <c r="K34" s="55">
        <v>34468</v>
      </c>
      <c r="L34" s="271">
        <v>33629</v>
      </c>
      <c r="M34" s="54">
        <v>33897</v>
      </c>
      <c r="N34" s="54">
        <v>34486</v>
      </c>
      <c r="O34" s="304">
        <v>35599</v>
      </c>
      <c r="P34" s="304">
        <v>36808</v>
      </c>
      <c r="Q34" s="304">
        <v>38136</v>
      </c>
      <c r="R34" s="304">
        <v>39333</v>
      </c>
      <c r="S34" s="304">
        <v>40298</v>
      </c>
      <c r="T34" s="304">
        <v>40845</v>
      </c>
      <c r="U34" s="304">
        <v>40755</v>
      </c>
      <c r="V34" s="304">
        <v>40267</v>
      </c>
      <c r="W34" s="55">
        <v>39419</v>
      </c>
      <c r="X34" s="265"/>
      <c r="Y34" s="265"/>
      <c r="Z34" s="265"/>
      <c r="AA34" s="265"/>
      <c r="AB34" s="265"/>
      <c r="AC34" s="265"/>
      <c r="AD34" s="265"/>
    </row>
    <row r="35" spans="4:23" ht="13.5">
      <c r="D35" s="68" t="s">
        <v>84</v>
      </c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108" t="s">
        <v>244</v>
      </c>
    </row>
    <row r="37" spans="24:28" ht="12.75">
      <c r="X37" s="435"/>
      <c r="Y37" s="435"/>
      <c r="Z37" s="435"/>
      <c r="AA37" s="435"/>
      <c r="AB37" s="435"/>
    </row>
    <row r="38" spans="24:28" ht="12.75">
      <c r="X38" s="435"/>
      <c r="Y38" s="435"/>
      <c r="Z38" s="435"/>
      <c r="AA38" s="435"/>
      <c r="AB38" s="435"/>
    </row>
    <row r="39" spans="24:28" ht="12.75">
      <c r="X39" s="435"/>
      <c r="Y39" s="435"/>
      <c r="Z39" s="435"/>
      <c r="AA39" s="435"/>
      <c r="AB39" s="435"/>
    </row>
    <row r="40" spans="24:28" ht="12.75">
      <c r="X40" s="435"/>
      <c r="Y40" s="435"/>
      <c r="Z40" s="435"/>
      <c r="AA40" s="435"/>
      <c r="AB40" s="435"/>
    </row>
    <row r="41" spans="24:28" ht="12.75">
      <c r="X41" s="435"/>
      <c r="Y41" s="435"/>
      <c r="Z41" s="435"/>
      <c r="AA41" s="435"/>
      <c r="AB41" s="435"/>
    </row>
    <row r="42" spans="24:28" ht="12.75">
      <c r="X42" s="435"/>
      <c r="Y42" s="435"/>
      <c r="Z42" s="435"/>
      <c r="AA42" s="435"/>
      <c r="AB42" s="435"/>
    </row>
    <row r="43" spans="24:28" ht="12.75">
      <c r="X43" s="435"/>
      <c r="Y43" s="435"/>
      <c r="Z43" s="435"/>
      <c r="AA43" s="435"/>
      <c r="AB43" s="435"/>
    </row>
    <row r="44" spans="24:28" ht="12.75">
      <c r="X44" s="435"/>
      <c r="Y44" s="435"/>
      <c r="Z44" s="435"/>
      <c r="AA44" s="435"/>
      <c r="AB44" s="435"/>
    </row>
    <row r="45" spans="24:28" ht="12.75">
      <c r="X45" s="435"/>
      <c r="Y45" s="435"/>
      <c r="Z45" s="435"/>
      <c r="AA45" s="435"/>
      <c r="AB45" s="435"/>
    </row>
    <row r="46" spans="24:28" ht="12.75">
      <c r="X46" s="435"/>
      <c r="Y46" s="435"/>
      <c r="Z46" s="435"/>
      <c r="AA46" s="435"/>
      <c r="AB46" s="435"/>
    </row>
    <row r="47" spans="24:28" ht="12.75">
      <c r="X47" s="435"/>
      <c r="Y47" s="435"/>
      <c r="Z47" s="435"/>
      <c r="AA47" s="435"/>
      <c r="AB47" s="435"/>
    </row>
    <row r="48" spans="24:28" ht="12.75">
      <c r="X48" s="435"/>
      <c r="Y48" s="435"/>
      <c r="Z48" s="435"/>
      <c r="AA48" s="435"/>
      <c r="AB48" s="435"/>
    </row>
    <row r="49" spans="24:28" ht="12.75">
      <c r="X49" s="435"/>
      <c r="Y49" s="435"/>
      <c r="Z49" s="435"/>
      <c r="AA49" s="435"/>
      <c r="AB49" s="435"/>
    </row>
    <row r="50" spans="24:28" ht="12.75">
      <c r="X50" s="435"/>
      <c r="Y50" s="435"/>
      <c r="Z50" s="435"/>
      <c r="AA50" s="435"/>
      <c r="AB50" s="435"/>
    </row>
    <row r="51" spans="24:28" ht="12.75">
      <c r="X51" s="435"/>
      <c r="Y51" s="435"/>
      <c r="Z51" s="435"/>
      <c r="AA51" s="435"/>
      <c r="AB51" s="435"/>
    </row>
    <row r="52" spans="24:28" ht="12.75">
      <c r="X52" s="435"/>
      <c r="Y52" s="435"/>
      <c r="Z52" s="435"/>
      <c r="AA52" s="435"/>
      <c r="AB52" s="435"/>
    </row>
    <row r="53" spans="24:28" ht="12.75">
      <c r="X53" s="435"/>
      <c r="Y53" s="435"/>
      <c r="Z53" s="435"/>
      <c r="AA53" s="435"/>
      <c r="AB53" s="435"/>
    </row>
    <row r="54" spans="24:28" ht="12.75">
      <c r="X54" s="435"/>
      <c r="Y54" s="435"/>
      <c r="Z54" s="435"/>
      <c r="AA54" s="435"/>
      <c r="AB54" s="435"/>
    </row>
    <row r="55" spans="24:28" ht="12.75">
      <c r="X55" s="435"/>
      <c r="Y55" s="435"/>
      <c r="Z55" s="435"/>
      <c r="AA55" s="435"/>
      <c r="AB55" s="435"/>
    </row>
    <row r="56" spans="24:28" ht="12.75">
      <c r="X56" s="435"/>
      <c r="Y56" s="435"/>
      <c r="Z56" s="435"/>
      <c r="AA56" s="435"/>
      <c r="AB56" s="435"/>
    </row>
    <row r="57" spans="24:28" ht="12.75">
      <c r="X57" s="435"/>
      <c r="Y57" s="435"/>
      <c r="Z57" s="435"/>
      <c r="AA57" s="435"/>
      <c r="AB57" s="435"/>
    </row>
    <row r="58" spans="24:28" ht="12.75">
      <c r="X58" s="435"/>
      <c r="Y58" s="435"/>
      <c r="Z58" s="435"/>
      <c r="AA58" s="435"/>
      <c r="AB58" s="435"/>
    </row>
    <row r="59" spans="24:28" ht="12.75">
      <c r="X59" s="435"/>
      <c r="Y59" s="435"/>
      <c r="Z59" s="435"/>
      <c r="AA59" s="435"/>
      <c r="AB59" s="435"/>
    </row>
  </sheetData>
  <sheetProtection/>
  <mergeCells count="16">
    <mergeCell ref="D6:W6"/>
    <mergeCell ref="D7:I11"/>
    <mergeCell ref="M7:M10"/>
    <mergeCell ref="N7:N10"/>
    <mergeCell ref="W7:W10"/>
    <mergeCell ref="S7:S10"/>
    <mergeCell ref="U7:U10"/>
    <mergeCell ref="O7:O10"/>
    <mergeCell ref="P7:P10"/>
    <mergeCell ref="V7:V10"/>
    <mergeCell ref="T7:T10"/>
    <mergeCell ref="Q7:Q10"/>
    <mergeCell ref="J7:J10"/>
    <mergeCell ref="K7:K10"/>
    <mergeCell ref="R7:R10"/>
    <mergeCell ref="L7:L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3:W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9.375" style="59" customWidth="1"/>
    <col min="8" max="8" width="13.75390625" style="59" customWidth="1"/>
    <col min="9" max="9" width="1.12109375" style="59" customWidth="1"/>
    <col min="10" max="12" width="6.75390625" style="59" hidden="1" customWidth="1"/>
    <col min="13" max="23" width="6.75390625" style="59" customWidth="1"/>
    <col min="24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91</v>
      </c>
      <c r="E4" s="61"/>
      <c r="F4" s="61"/>
      <c r="G4" s="61"/>
      <c r="H4" s="15" t="s">
        <v>205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6</v>
      </c>
      <c r="D5" s="110" t="s">
        <v>284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3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</row>
    <row r="7" spans="3:23" ht="6" customHeight="1">
      <c r="C7" s="20"/>
      <c r="D7" s="594"/>
      <c r="E7" s="595"/>
      <c r="F7" s="595"/>
      <c r="G7" s="595"/>
      <c r="H7" s="595"/>
      <c r="I7" s="596"/>
      <c r="J7" s="605" t="s">
        <v>80</v>
      </c>
      <c r="K7" s="607" t="s">
        <v>81</v>
      </c>
      <c r="L7" s="603" t="s">
        <v>82</v>
      </c>
      <c r="M7" s="616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9" t="s">
        <v>276</v>
      </c>
    </row>
    <row r="8" spans="3:23" ht="6" customHeight="1">
      <c r="C8" s="20"/>
      <c r="D8" s="597"/>
      <c r="E8" s="598"/>
      <c r="F8" s="598"/>
      <c r="G8" s="598"/>
      <c r="H8" s="598"/>
      <c r="I8" s="599"/>
      <c r="J8" s="606"/>
      <c r="K8" s="608"/>
      <c r="L8" s="604"/>
      <c r="M8" s="617"/>
      <c r="N8" s="606"/>
      <c r="O8" s="606"/>
      <c r="P8" s="606"/>
      <c r="Q8" s="606"/>
      <c r="R8" s="606"/>
      <c r="S8" s="606"/>
      <c r="T8" s="606"/>
      <c r="U8" s="606"/>
      <c r="V8" s="606"/>
      <c r="W8" s="610"/>
    </row>
    <row r="9" spans="3:23" ht="6" customHeight="1">
      <c r="C9" s="20"/>
      <c r="D9" s="597"/>
      <c r="E9" s="598"/>
      <c r="F9" s="598"/>
      <c r="G9" s="598"/>
      <c r="H9" s="598"/>
      <c r="I9" s="599"/>
      <c r="J9" s="606"/>
      <c r="K9" s="608"/>
      <c r="L9" s="604"/>
      <c r="M9" s="617"/>
      <c r="N9" s="606"/>
      <c r="O9" s="606"/>
      <c r="P9" s="606"/>
      <c r="Q9" s="606"/>
      <c r="R9" s="606"/>
      <c r="S9" s="606"/>
      <c r="T9" s="606"/>
      <c r="U9" s="606"/>
      <c r="V9" s="606"/>
      <c r="W9" s="610"/>
    </row>
    <row r="10" spans="3:23" ht="6" customHeight="1">
      <c r="C10" s="20"/>
      <c r="D10" s="597"/>
      <c r="E10" s="598"/>
      <c r="F10" s="598"/>
      <c r="G10" s="598"/>
      <c r="H10" s="598"/>
      <c r="I10" s="599"/>
      <c r="J10" s="606"/>
      <c r="K10" s="608"/>
      <c r="L10" s="604"/>
      <c r="M10" s="617"/>
      <c r="N10" s="606"/>
      <c r="O10" s="606"/>
      <c r="P10" s="606"/>
      <c r="Q10" s="606"/>
      <c r="R10" s="606"/>
      <c r="S10" s="606"/>
      <c r="T10" s="606"/>
      <c r="U10" s="606"/>
      <c r="V10" s="606"/>
      <c r="W10" s="610"/>
    </row>
    <row r="11" spans="3:23" ht="15" customHeight="1" thickBot="1">
      <c r="C11" s="20"/>
      <c r="D11" s="600"/>
      <c r="E11" s="601"/>
      <c r="F11" s="601"/>
      <c r="G11" s="601"/>
      <c r="H11" s="601"/>
      <c r="I11" s="602"/>
      <c r="J11" s="18" t="s">
        <v>4</v>
      </c>
      <c r="K11" s="19" t="s">
        <v>4</v>
      </c>
      <c r="L11" s="191"/>
      <c r="M11" s="183"/>
      <c r="N11" s="18"/>
      <c r="O11" s="193"/>
      <c r="P11" s="193"/>
      <c r="Q11" s="193"/>
      <c r="R11" s="193"/>
      <c r="S11" s="193"/>
      <c r="T11" s="193"/>
      <c r="U11" s="193"/>
      <c r="V11" s="193"/>
      <c r="W11" s="19"/>
    </row>
    <row r="12" spans="3:23" ht="15" customHeight="1" thickTop="1">
      <c r="C12" s="20"/>
      <c r="D12" s="119"/>
      <c r="E12" s="120" t="s">
        <v>204</v>
      </c>
      <c r="F12" s="120"/>
      <c r="G12" s="120"/>
      <c r="H12" s="121"/>
      <c r="I12" s="122"/>
      <c r="J12" s="123">
        <v>8587</v>
      </c>
      <c r="K12" s="124">
        <v>8288</v>
      </c>
      <c r="L12" s="268">
        <v>8284</v>
      </c>
      <c r="M12" s="123">
        <v>8468</v>
      </c>
      <c r="N12" s="123">
        <v>8533</v>
      </c>
      <c r="O12" s="326">
        <v>8673</v>
      </c>
      <c r="P12" s="326">
        <v>8970</v>
      </c>
      <c r="Q12" s="326">
        <v>9236</v>
      </c>
      <c r="R12" s="326">
        <v>9510</v>
      </c>
      <c r="S12" s="326">
        <v>9767</v>
      </c>
      <c r="T12" s="326">
        <v>10063</v>
      </c>
      <c r="U12" s="326">
        <v>10312</v>
      </c>
      <c r="V12" s="326">
        <v>10536</v>
      </c>
      <c r="W12" s="124">
        <v>10486</v>
      </c>
    </row>
    <row r="13" spans="3:23" ht="12.75" customHeight="1">
      <c r="C13" s="20"/>
      <c r="D13" s="79"/>
      <c r="E13" s="635" t="s">
        <v>106</v>
      </c>
      <c r="F13" s="111" t="s">
        <v>271</v>
      </c>
      <c r="G13" s="111"/>
      <c r="H13" s="331"/>
      <c r="I13" s="332"/>
      <c r="J13" s="333">
        <v>6586</v>
      </c>
      <c r="K13" s="49">
        <v>6369</v>
      </c>
      <c r="L13" s="88">
        <v>6727</v>
      </c>
      <c r="M13" s="334">
        <v>6877</v>
      </c>
      <c r="N13" s="333">
        <v>6850</v>
      </c>
      <c r="O13" s="335">
        <v>6980</v>
      </c>
      <c r="P13" s="335">
        <v>7190</v>
      </c>
      <c r="Q13" s="335">
        <v>7325</v>
      </c>
      <c r="R13" s="335">
        <v>7478</v>
      </c>
      <c r="S13" s="335">
        <v>7611</v>
      </c>
      <c r="T13" s="335">
        <v>7764</v>
      </c>
      <c r="U13" s="335">
        <v>7828</v>
      </c>
      <c r="V13" s="335">
        <v>7788</v>
      </c>
      <c r="W13" s="336">
        <v>7457</v>
      </c>
    </row>
    <row r="14" spans="3:23" ht="13.5" thickBot="1">
      <c r="C14" s="20"/>
      <c r="D14" s="96"/>
      <c r="E14" s="636"/>
      <c r="F14" s="113" t="s">
        <v>180</v>
      </c>
      <c r="G14" s="113"/>
      <c r="H14" s="114"/>
      <c r="I14" s="115"/>
      <c r="J14" s="116">
        <v>2001</v>
      </c>
      <c r="K14" s="117">
        <v>1919</v>
      </c>
      <c r="L14" s="287">
        <v>1557</v>
      </c>
      <c r="M14" s="184">
        <v>1591</v>
      </c>
      <c r="N14" s="116">
        <v>1683</v>
      </c>
      <c r="O14" s="308">
        <v>1693</v>
      </c>
      <c r="P14" s="308">
        <v>1780</v>
      </c>
      <c r="Q14" s="308">
        <v>1911</v>
      </c>
      <c r="R14" s="308">
        <v>2032</v>
      </c>
      <c r="S14" s="308">
        <v>2156</v>
      </c>
      <c r="T14" s="308">
        <v>2299</v>
      </c>
      <c r="U14" s="308">
        <v>2484</v>
      </c>
      <c r="V14" s="308">
        <v>2748</v>
      </c>
      <c r="W14" s="117">
        <v>3029</v>
      </c>
    </row>
    <row r="15" spans="3:23" ht="15.75" thickBot="1">
      <c r="C15" s="20"/>
      <c r="D15" s="419" t="s">
        <v>162</v>
      </c>
      <c r="E15" s="420"/>
      <c r="F15" s="420"/>
      <c r="G15" s="420"/>
      <c r="H15" s="420"/>
      <c r="I15" s="420"/>
      <c r="J15" s="421"/>
      <c r="K15" s="422"/>
      <c r="L15" s="423"/>
      <c r="M15" s="421"/>
      <c r="N15" s="422"/>
      <c r="O15" s="422"/>
      <c r="P15" s="422"/>
      <c r="Q15" s="422"/>
      <c r="R15" s="422"/>
      <c r="S15" s="422"/>
      <c r="T15" s="422"/>
      <c r="U15" s="422"/>
      <c r="V15" s="422"/>
      <c r="W15" s="422"/>
    </row>
    <row r="16" spans="3:23" ht="13.5" thickBot="1">
      <c r="C16" s="20"/>
      <c r="D16" s="424"/>
      <c r="E16" s="425" t="s">
        <v>204</v>
      </c>
      <c r="F16" s="425"/>
      <c r="G16" s="425"/>
      <c r="H16" s="426"/>
      <c r="I16" s="427"/>
      <c r="J16" s="428">
        <v>0.02998882447440106</v>
      </c>
      <c r="K16" s="429">
        <v>0.028955734898508192</v>
      </c>
      <c r="L16" s="430">
        <v>0.029356835812221146</v>
      </c>
      <c r="M16" s="428">
        <v>0.029668662562758612</v>
      </c>
      <c r="N16" s="428">
        <v>0.029303488396052117</v>
      </c>
      <c r="O16" s="431">
        <v>0.028754724487766063</v>
      </c>
      <c r="P16" s="431">
        <v>0.028566151180861633</v>
      </c>
      <c r="Q16" s="431">
        <v>0.028106094725694742</v>
      </c>
      <c r="R16" s="431">
        <v>0.027764720995209054</v>
      </c>
      <c r="S16" s="431">
        <v>0.027563921657165435</v>
      </c>
      <c r="T16" s="431">
        <v>0.027678453549267262</v>
      </c>
      <c r="U16" s="431">
        <v>0.028052001751889946</v>
      </c>
      <c r="V16" s="431">
        <v>0.028680235517651573</v>
      </c>
      <c r="W16" s="429">
        <v>0.028914692557348208</v>
      </c>
    </row>
    <row r="17" spans="3:23" ht="15">
      <c r="C17" s="20"/>
      <c r="D17" s="21"/>
      <c r="E17" s="33" t="s">
        <v>272</v>
      </c>
      <c r="F17" s="33"/>
      <c r="G17" s="33"/>
      <c r="H17" s="34"/>
      <c r="I17" s="35"/>
      <c r="J17" s="337">
        <v>0.02300062862331494</v>
      </c>
      <c r="K17" s="338">
        <v>0.02225133633791007</v>
      </c>
      <c r="L17" s="339">
        <v>0.023839139848963263</v>
      </c>
      <c r="M17" s="340">
        <v>0.02409440156401641</v>
      </c>
      <c r="N17" s="337">
        <v>0.02352383634278179</v>
      </c>
      <c r="O17" s="341">
        <v>0.023141701478681786</v>
      </c>
      <c r="P17" s="341">
        <v>0.022897505796030674</v>
      </c>
      <c r="Q17" s="341">
        <v>0.02229072584080922</v>
      </c>
      <c r="R17" s="341">
        <v>0.02183223802336207</v>
      </c>
      <c r="S17" s="341">
        <v>0.02147937009651747</v>
      </c>
      <c r="T17" s="341">
        <v>0.02135501474277164</v>
      </c>
      <c r="U17" s="341">
        <v>0.02129471195828108</v>
      </c>
      <c r="V17" s="341">
        <v>0.02119985518332104</v>
      </c>
      <c r="W17" s="145">
        <v>0.020562355750538393</v>
      </c>
    </row>
    <row r="18" spans="3:23" ht="13.5" thickBot="1">
      <c r="C18" s="20"/>
      <c r="D18" s="136"/>
      <c r="E18" s="112" t="s">
        <v>185</v>
      </c>
      <c r="F18" s="112"/>
      <c r="G18" s="112"/>
      <c r="H18" s="90"/>
      <c r="I18" s="91"/>
      <c r="J18" s="342">
        <v>0.006988195851086122</v>
      </c>
      <c r="K18" s="343">
        <v>0.00670439856059812</v>
      </c>
      <c r="L18" s="344">
        <v>0.005517695963257886</v>
      </c>
      <c r="M18" s="345">
        <v>0.0055742609987422</v>
      </c>
      <c r="N18" s="342">
        <v>0.005779652053270328</v>
      </c>
      <c r="O18" s="346">
        <v>0.0056130230090842784</v>
      </c>
      <c r="P18" s="346">
        <v>0.00566864538483096</v>
      </c>
      <c r="Q18" s="346">
        <v>0.005815368884885519</v>
      </c>
      <c r="R18" s="346">
        <v>0.005932482971846982</v>
      </c>
      <c r="S18" s="346">
        <v>0.006084551560647965</v>
      </c>
      <c r="T18" s="346">
        <v>0.006323438806495621</v>
      </c>
      <c r="U18" s="346">
        <v>0.006757289793608866</v>
      </c>
      <c r="V18" s="346">
        <v>0.0074803803343305355</v>
      </c>
      <c r="W18" s="147">
        <v>0.008352336806809815</v>
      </c>
    </row>
    <row r="19" spans="4:23" ht="13.5">
      <c r="D19" s="68" t="s">
        <v>84</v>
      </c>
      <c r="E19" s="69"/>
      <c r="F19" s="69"/>
      <c r="G19" s="69"/>
      <c r="H19" s="6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108" t="s">
        <v>244</v>
      </c>
    </row>
    <row r="20" spans="4:23" ht="12.75">
      <c r="D20" s="57" t="s">
        <v>117</v>
      </c>
      <c r="E20" s="623" t="s">
        <v>161</v>
      </c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</row>
  </sheetData>
  <sheetProtection/>
  <mergeCells count="17">
    <mergeCell ref="E20:W20"/>
    <mergeCell ref="N7:N10"/>
    <mergeCell ref="W7:W10"/>
    <mergeCell ref="D7:I11"/>
    <mergeCell ref="J7:J10"/>
    <mergeCell ref="K7:K10"/>
    <mergeCell ref="P7:P10"/>
    <mergeCell ref="E13:E14"/>
    <mergeCell ref="Q7:Q10"/>
    <mergeCell ref="L7:L10"/>
    <mergeCell ref="R7:R10"/>
    <mergeCell ref="M7:M10"/>
    <mergeCell ref="O7:O10"/>
    <mergeCell ref="V7:V10"/>
    <mergeCell ref="U7:U10"/>
    <mergeCell ref="T7:T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43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2013-05-09T06:38:05Z</cp:lastPrinted>
  <dcterms:created xsi:type="dcterms:W3CDTF">2000-10-16T14:33:05Z</dcterms:created>
  <dcterms:modified xsi:type="dcterms:W3CDTF">2017-06-09T11:26:23Z</dcterms:modified>
  <cp:category/>
  <cp:version/>
  <cp:contentType/>
  <cp:contentStatus/>
</cp:coreProperties>
</file>