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filterPrivacy="1"/>
  <xr:revisionPtr revIDLastSave="0" documentId="13_ncr:1_{8B3BA8BE-AA9B-498E-97E9-8099EAD7CF6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Příloha č.4 k čj. MSMT-203_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1" i="1" l="1"/>
  <c r="T41" i="1"/>
  <c r="S41" i="1"/>
  <c r="R41" i="1"/>
  <c r="Q41" i="1"/>
  <c r="P41" i="1"/>
  <c r="O41" i="1"/>
  <c r="N41" i="1"/>
  <c r="J41" i="1"/>
  <c r="I41" i="1"/>
  <c r="H41" i="1"/>
  <c r="G41" i="1"/>
  <c r="F41" i="1"/>
  <c r="E41" i="1"/>
  <c r="D41" i="1"/>
  <c r="C41" i="1"/>
  <c r="U39" i="1"/>
  <c r="T39" i="1"/>
  <c r="S39" i="1"/>
  <c r="R39" i="1"/>
  <c r="Q39" i="1"/>
  <c r="P39" i="1"/>
  <c r="O39" i="1"/>
  <c r="N39" i="1"/>
  <c r="J39" i="1"/>
  <c r="I39" i="1"/>
  <c r="H39" i="1"/>
  <c r="G39" i="1"/>
  <c r="F39" i="1"/>
  <c r="E39" i="1"/>
  <c r="D39" i="1"/>
  <c r="C39" i="1"/>
  <c r="U38" i="1"/>
  <c r="T38" i="1"/>
  <c r="S38" i="1"/>
  <c r="R38" i="1"/>
  <c r="Q38" i="1"/>
  <c r="P38" i="1"/>
  <c r="O38" i="1"/>
  <c r="N38" i="1"/>
  <c r="J38" i="1"/>
  <c r="I38" i="1"/>
  <c r="H38" i="1"/>
  <c r="G38" i="1"/>
  <c r="F38" i="1"/>
  <c r="E38" i="1"/>
  <c r="D38" i="1"/>
  <c r="C38" i="1"/>
  <c r="U37" i="1"/>
  <c r="T37" i="1"/>
  <c r="S37" i="1"/>
  <c r="R37" i="1"/>
  <c r="Q37" i="1"/>
  <c r="P37" i="1"/>
  <c r="O37" i="1"/>
  <c r="N37" i="1"/>
  <c r="J37" i="1"/>
  <c r="I37" i="1"/>
  <c r="H37" i="1"/>
  <c r="G37" i="1"/>
  <c r="F37" i="1"/>
  <c r="E37" i="1"/>
  <c r="D37" i="1"/>
  <c r="C37" i="1"/>
  <c r="U36" i="1"/>
  <c r="T36" i="1"/>
  <c r="S36" i="1"/>
  <c r="R36" i="1"/>
  <c r="Q36" i="1"/>
  <c r="P36" i="1"/>
  <c r="O36" i="1"/>
  <c r="N36" i="1"/>
  <c r="J36" i="1"/>
  <c r="I36" i="1"/>
  <c r="H36" i="1"/>
  <c r="G36" i="1"/>
  <c r="F36" i="1"/>
  <c r="E36" i="1"/>
  <c r="D36" i="1"/>
  <c r="C36" i="1"/>
  <c r="U35" i="1"/>
  <c r="T35" i="1"/>
  <c r="S35" i="1"/>
  <c r="R35" i="1"/>
  <c r="Q35" i="1"/>
  <c r="P35" i="1"/>
  <c r="O35" i="1"/>
  <c r="N35" i="1"/>
  <c r="J35" i="1"/>
  <c r="I35" i="1"/>
  <c r="H35" i="1"/>
  <c r="G35" i="1"/>
  <c r="F35" i="1"/>
  <c r="E35" i="1"/>
  <c r="D35" i="1"/>
  <c r="C35" i="1"/>
  <c r="U34" i="1"/>
  <c r="T34" i="1"/>
  <c r="S34" i="1"/>
  <c r="R34" i="1"/>
  <c r="Q34" i="1"/>
  <c r="P34" i="1"/>
  <c r="O34" i="1"/>
  <c r="N34" i="1"/>
  <c r="J34" i="1"/>
  <c r="I34" i="1"/>
  <c r="H34" i="1"/>
  <c r="G34" i="1"/>
  <c r="F34" i="1"/>
  <c r="E34" i="1"/>
  <c r="D34" i="1"/>
  <c r="C34" i="1"/>
  <c r="U33" i="1"/>
  <c r="T33" i="1"/>
  <c r="S33" i="1"/>
  <c r="R33" i="1"/>
  <c r="Q33" i="1"/>
  <c r="P33" i="1"/>
  <c r="O33" i="1"/>
  <c r="N33" i="1"/>
  <c r="J33" i="1"/>
  <c r="I33" i="1"/>
  <c r="H33" i="1"/>
  <c r="G33" i="1"/>
  <c r="F33" i="1"/>
  <c r="E33" i="1"/>
  <c r="D33" i="1"/>
  <c r="C33" i="1"/>
  <c r="U32" i="1"/>
  <c r="T32" i="1"/>
  <c r="S32" i="1"/>
  <c r="R32" i="1"/>
  <c r="Q32" i="1"/>
  <c r="P32" i="1"/>
  <c r="O32" i="1"/>
  <c r="N32" i="1"/>
  <c r="J32" i="1"/>
  <c r="I32" i="1"/>
  <c r="H32" i="1"/>
  <c r="G32" i="1"/>
  <c r="F32" i="1"/>
  <c r="E32" i="1"/>
  <c r="D32" i="1"/>
  <c r="C32" i="1"/>
  <c r="U31" i="1"/>
  <c r="T31" i="1"/>
  <c r="S31" i="1"/>
  <c r="R31" i="1"/>
  <c r="Q31" i="1"/>
  <c r="P31" i="1"/>
  <c r="O31" i="1"/>
  <c r="N31" i="1"/>
  <c r="J31" i="1"/>
  <c r="I31" i="1"/>
  <c r="H31" i="1"/>
  <c r="G31" i="1"/>
  <c r="F31" i="1"/>
  <c r="E31" i="1"/>
  <c r="D31" i="1"/>
  <c r="C31" i="1"/>
  <c r="U30" i="1"/>
  <c r="T30" i="1"/>
  <c r="S30" i="1"/>
  <c r="R30" i="1"/>
  <c r="Q30" i="1"/>
  <c r="P30" i="1"/>
  <c r="O30" i="1"/>
  <c r="N30" i="1"/>
  <c r="J30" i="1"/>
  <c r="I30" i="1"/>
  <c r="H30" i="1"/>
  <c r="G30" i="1"/>
  <c r="F30" i="1"/>
  <c r="E30" i="1"/>
  <c r="D30" i="1"/>
  <c r="C30" i="1"/>
  <c r="U29" i="1"/>
  <c r="T29" i="1"/>
  <c r="S29" i="1"/>
  <c r="R29" i="1"/>
  <c r="Q29" i="1"/>
  <c r="P29" i="1"/>
  <c r="O29" i="1"/>
  <c r="N29" i="1"/>
  <c r="J29" i="1"/>
  <c r="I29" i="1"/>
  <c r="H29" i="1"/>
  <c r="G29" i="1"/>
  <c r="F29" i="1"/>
  <c r="E29" i="1"/>
  <c r="D29" i="1"/>
  <c r="C29" i="1"/>
  <c r="U28" i="1"/>
  <c r="T28" i="1"/>
  <c r="S28" i="1"/>
  <c r="R28" i="1"/>
  <c r="Q28" i="1"/>
  <c r="P28" i="1"/>
  <c r="O28" i="1"/>
  <c r="N28" i="1"/>
  <c r="J28" i="1"/>
  <c r="I28" i="1"/>
  <c r="H28" i="1"/>
  <c r="G28" i="1"/>
  <c r="F28" i="1"/>
  <c r="E28" i="1"/>
  <c r="D28" i="1"/>
  <c r="C28" i="1"/>
  <c r="U27" i="1"/>
  <c r="T27" i="1"/>
  <c r="S27" i="1"/>
  <c r="R27" i="1"/>
  <c r="Q27" i="1"/>
  <c r="P27" i="1"/>
  <c r="O27" i="1"/>
  <c r="N27" i="1"/>
  <c r="J27" i="1"/>
  <c r="I27" i="1"/>
  <c r="H27" i="1"/>
  <c r="G27" i="1"/>
  <c r="F27" i="1"/>
  <c r="E27" i="1"/>
  <c r="D27" i="1"/>
  <c r="C27" i="1"/>
  <c r="U26" i="1"/>
  <c r="T26" i="1"/>
  <c r="S26" i="1"/>
  <c r="R26" i="1"/>
  <c r="Q26" i="1"/>
  <c r="P26" i="1"/>
  <c r="O26" i="1"/>
  <c r="N26" i="1"/>
  <c r="J26" i="1"/>
  <c r="I26" i="1"/>
  <c r="H26" i="1"/>
  <c r="G26" i="1"/>
  <c r="F26" i="1"/>
  <c r="E26" i="1"/>
  <c r="D26" i="1"/>
  <c r="C26" i="1"/>
</calcChain>
</file>

<file path=xl/sharedStrings.xml><?xml version="1.0" encoding="utf-8"?>
<sst xmlns="http://schemas.openxmlformats.org/spreadsheetml/2006/main" count="136" uniqueCount="36">
  <si>
    <t xml:space="preserve">           Závazné ukazatele </t>
  </si>
  <si>
    <t xml:space="preserve">           Orientační ukazatele</t>
  </si>
  <si>
    <t>Záv. uk.</t>
  </si>
  <si>
    <t>Kraj</t>
  </si>
  <si>
    <t>NIV</t>
  </si>
  <si>
    <t xml:space="preserve">MP </t>
  </si>
  <si>
    <t>z toho:</t>
  </si>
  <si>
    <t xml:space="preserve">Odvody </t>
  </si>
  <si>
    <t>ONIV</t>
  </si>
  <si>
    <t xml:space="preserve">Počet </t>
  </si>
  <si>
    <t>celkem</t>
  </si>
  <si>
    <t>platy</t>
  </si>
  <si>
    <t>OON</t>
  </si>
  <si>
    <t>pojistné</t>
  </si>
  <si>
    <t>FKSP</t>
  </si>
  <si>
    <t>zam.</t>
  </si>
  <si>
    <t xml:space="preserve">Hl.m.Praha </t>
  </si>
  <si>
    <t xml:space="preserve">Středočeský </t>
  </si>
  <si>
    <t xml:space="preserve">Jihočeský </t>
  </si>
  <si>
    <t xml:space="preserve">Plzeňský  </t>
  </si>
  <si>
    <t xml:space="preserve">Karlovarský </t>
  </si>
  <si>
    <t xml:space="preserve">Ústecký </t>
  </si>
  <si>
    <t xml:space="preserve">Liberecký </t>
  </si>
  <si>
    <t>Královéhradecký</t>
  </si>
  <si>
    <t xml:space="preserve">Pardubický </t>
  </si>
  <si>
    <t>Vysočina</t>
  </si>
  <si>
    <t>Jihomoravský</t>
  </si>
  <si>
    <t xml:space="preserve">Olomoucký </t>
  </si>
  <si>
    <t xml:space="preserve">Zlínský kraj </t>
  </si>
  <si>
    <t>Moravskoslezský</t>
  </si>
  <si>
    <t>RgŠ celkem:</t>
  </si>
  <si>
    <t>Rozpis rozpočtu RgŠ ÚSC 2021 ve struktuře závazných ukazatelů (v Kč)</t>
  </si>
  <si>
    <t>Rozdíl 2021 - 2020</t>
  </si>
  <si>
    <t>Index 2021/2020</t>
  </si>
  <si>
    <t>Rozpis rozpočtu RgŠ ÚSC 2020 ve struktuře závazných ukazatelů po 7. úpravě (v Kč)</t>
  </si>
  <si>
    <t>Příděl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</si>
</sst>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b/>
      <sz val="14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name val="Arial"/>
      <family val="2"/>
      <charset val="238"/>
    </font>
    <font>
      <sz val="10"/>
      <color rgb="FF7030A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5" fillId="0" borderId="0"/>
  </cellStyleXfs>
  <cellXfs count="96">
    <xf numFmtId="0" fontId="0" fillId="0" borderId="0" xfId="0"/>
    <xf numFmtId="0" fontId="2" fillId="2" borderId="0" xfId="1" applyFill="1" applyAlignment="1">
      <alignment horizontal="center"/>
    </xf>
    <xf numFmtId="0" fontId="3" fillId="2" borderId="0" xfId="1" applyFont="1" applyFill="1"/>
    <xf numFmtId="0" fontId="2" fillId="2" borderId="0" xfId="1" applyFill="1"/>
    <xf numFmtId="0" fontId="4" fillId="2" borderId="0" xfId="1" applyFont="1" applyFill="1"/>
    <xf numFmtId="0" fontId="2" fillId="2" borderId="0" xfId="1" applyFont="1" applyFill="1"/>
    <xf numFmtId="0" fontId="6" fillId="2" borderId="1" xfId="2" applyFont="1" applyFill="1" applyBorder="1" applyAlignment="1">
      <alignment horizontal="center"/>
    </xf>
    <xf numFmtId="0" fontId="7" fillId="2" borderId="2" xfId="2" applyFont="1" applyFill="1" applyBorder="1"/>
    <xf numFmtId="0" fontId="8" fillId="2" borderId="3" xfId="2" applyFont="1" applyFill="1" applyBorder="1" applyAlignment="1">
      <alignment horizontal="left"/>
    </xf>
    <xf numFmtId="0" fontId="8" fillId="2" borderId="4" xfId="2" applyFont="1" applyFill="1" applyBorder="1" applyAlignment="1">
      <alignment horizontal="left"/>
    </xf>
    <xf numFmtId="0" fontId="8" fillId="2" borderId="3" xfId="2" applyFont="1" applyFill="1" applyBorder="1" applyAlignment="1">
      <alignment horizontal="center"/>
    </xf>
    <xf numFmtId="0" fontId="8" fillId="2" borderId="2" xfId="2" applyFont="1" applyFill="1" applyBorder="1" applyAlignment="1">
      <alignment horizontal="center"/>
    </xf>
    <xf numFmtId="0" fontId="8" fillId="2" borderId="5" xfId="2" applyFont="1" applyFill="1" applyBorder="1" applyAlignment="1">
      <alignment horizontal="center"/>
    </xf>
    <xf numFmtId="0" fontId="8" fillId="2" borderId="2" xfId="2" applyFont="1" applyFill="1" applyBorder="1" applyAlignment="1">
      <alignment horizontal="left"/>
    </xf>
    <xf numFmtId="0" fontId="8" fillId="2" borderId="6" xfId="2" applyFont="1" applyFill="1" applyBorder="1" applyAlignment="1">
      <alignment horizontal="center"/>
    </xf>
    <xf numFmtId="0" fontId="6" fillId="2" borderId="7" xfId="2" applyFont="1" applyFill="1" applyBorder="1" applyAlignment="1">
      <alignment horizontal="center"/>
    </xf>
    <xf numFmtId="3" fontId="7" fillId="2" borderId="8" xfId="2" applyNumberFormat="1" applyFont="1" applyFill="1" applyBorder="1"/>
    <xf numFmtId="0" fontId="8" fillId="2" borderId="1" xfId="2" applyFont="1" applyFill="1" applyBorder="1" applyAlignment="1">
      <alignment horizontal="center"/>
    </xf>
    <xf numFmtId="0" fontId="8" fillId="2" borderId="9" xfId="2" applyFont="1" applyFill="1" applyBorder="1"/>
    <xf numFmtId="0" fontId="8" fillId="2" borderId="10" xfId="2" applyFont="1" applyFill="1" applyBorder="1"/>
    <xf numFmtId="3" fontId="7" fillId="2" borderId="0" xfId="2" applyNumberFormat="1" applyFont="1" applyFill="1" applyBorder="1"/>
    <xf numFmtId="0" fontId="8" fillId="2" borderId="5" xfId="2" applyFont="1" applyFill="1" applyBorder="1"/>
    <xf numFmtId="0" fontId="8" fillId="2" borderId="8" xfId="2" applyFont="1" applyFill="1" applyBorder="1" applyAlignment="1">
      <alignment horizontal="center"/>
    </xf>
    <xf numFmtId="0" fontId="8" fillId="2" borderId="7" xfId="2" applyFont="1" applyFill="1" applyBorder="1" applyAlignment="1">
      <alignment horizontal="center"/>
    </xf>
    <xf numFmtId="0" fontId="8" fillId="2" borderId="1" xfId="2" applyFont="1" applyFill="1" applyBorder="1"/>
    <xf numFmtId="0" fontId="8" fillId="2" borderId="4" xfId="2" applyFont="1" applyFill="1" applyBorder="1"/>
    <xf numFmtId="0" fontId="6" fillId="2" borderId="11" xfId="2" applyFont="1" applyFill="1" applyBorder="1" applyAlignment="1">
      <alignment horizontal="center"/>
    </xf>
    <xf numFmtId="3" fontId="7" fillId="2" borderId="11" xfId="2" applyNumberFormat="1" applyFont="1" applyFill="1" applyBorder="1"/>
    <xf numFmtId="3" fontId="2" fillId="2" borderId="0" xfId="1" applyNumberFormat="1" applyFill="1"/>
    <xf numFmtId="3" fontId="7" fillId="2" borderId="17" xfId="2" applyNumberFormat="1" applyFont="1" applyFill="1" applyBorder="1"/>
    <xf numFmtId="0" fontId="6" fillId="2" borderId="19" xfId="2" applyFont="1" applyFill="1" applyBorder="1" applyAlignment="1">
      <alignment horizontal="center"/>
    </xf>
    <xf numFmtId="3" fontId="7" fillId="2" borderId="19" xfId="2" applyNumberFormat="1" applyFont="1" applyFill="1" applyBorder="1"/>
    <xf numFmtId="3" fontId="7" fillId="2" borderId="25" xfId="2" applyNumberFormat="1" applyFont="1" applyFill="1" applyBorder="1"/>
    <xf numFmtId="0" fontId="7" fillId="2" borderId="19" xfId="2" applyFont="1" applyFill="1" applyBorder="1"/>
    <xf numFmtId="0" fontId="6" fillId="2" borderId="27" xfId="2" applyFont="1" applyFill="1" applyBorder="1" applyAlignment="1">
      <alignment horizontal="center"/>
    </xf>
    <xf numFmtId="3" fontId="7" fillId="2" borderId="27" xfId="2" applyNumberFormat="1" applyFont="1" applyFill="1" applyBorder="1"/>
    <xf numFmtId="3" fontId="7" fillId="2" borderId="33" xfId="2" applyNumberFormat="1" applyFont="1" applyFill="1" applyBorder="1"/>
    <xf numFmtId="0" fontId="6" fillId="2" borderId="35" xfId="2" applyFont="1" applyFill="1" applyBorder="1" applyAlignment="1">
      <alignment horizontal="center"/>
    </xf>
    <xf numFmtId="3" fontId="9" fillId="2" borderId="36" xfId="2" applyNumberFormat="1" applyFont="1" applyFill="1" applyBorder="1"/>
    <xf numFmtId="3" fontId="9" fillId="2" borderId="0" xfId="2" applyNumberFormat="1" applyFont="1" applyFill="1" applyBorder="1"/>
    <xf numFmtId="4" fontId="10" fillId="2" borderId="8" xfId="3" applyNumberFormat="1" applyFont="1" applyFill="1" applyBorder="1"/>
    <xf numFmtId="0" fontId="6" fillId="2" borderId="9" xfId="2" applyFont="1" applyFill="1" applyBorder="1" applyAlignment="1">
      <alignment horizontal="center"/>
    </xf>
    <xf numFmtId="3" fontId="10" fillId="2" borderId="8" xfId="3" applyNumberFormat="1" applyFont="1" applyFill="1" applyBorder="1"/>
    <xf numFmtId="0" fontId="7" fillId="2" borderId="9" xfId="2" applyFont="1" applyFill="1" applyBorder="1"/>
    <xf numFmtId="0" fontId="6" fillId="2" borderId="6" xfId="2" applyFont="1" applyFill="1" applyBorder="1" applyAlignment="1">
      <alignment horizontal="center"/>
    </xf>
    <xf numFmtId="0" fontId="7" fillId="2" borderId="10" xfId="2" applyFont="1" applyFill="1" applyBorder="1"/>
    <xf numFmtId="3" fontId="12" fillId="2" borderId="0" xfId="1" applyNumberFormat="1" applyFont="1" applyFill="1"/>
    <xf numFmtId="3" fontId="13" fillId="2" borderId="0" xfId="1" applyNumberFormat="1" applyFont="1" applyFill="1"/>
    <xf numFmtId="0" fontId="1" fillId="2" borderId="0" xfId="1" applyFont="1" applyFill="1"/>
    <xf numFmtId="0" fontId="2" fillId="2" borderId="35" xfId="1" applyFill="1" applyBorder="1" applyAlignment="1">
      <alignment horizontal="center"/>
    </xf>
    <xf numFmtId="0" fontId="2" fillId="2" borderId="0" xfId="1" applyFill="1" applyBorder="1"/>
    <xf numFmtId="0" fontId="2" fillId="2" borderId="8" xfId="1" applyFill="1" applyBorder="1"/>
    <xf numFmtId="0" fontId="7" fillId="2" borderId="25" xfId="2" applyFont="1" applyFill="1" applyBorder="1"/>
    <xf numFmtId="3" fontId="9" fillId="0" borderId="18" xfId="2" applyNumberFormat="1" applyFont="1" applyFill="1" applyBorder="1"/>
    <xf numFmtId="3" fontId="9" fillId="0" borderId="13" xfId="2" applyNumberFormat="1" applyFont="1" applyFill="1" applyBorder="1"/>
    <xf numFmtId="3" fontId="10" fillId="0" borderId="13" xfId="3" applyNumberFormat="1" applyFont="1" applyFill="1" applyBorder="1"/>
    <xf numFmtId="3" fontId="10" fillId="0" borderId="14" xfId="3" applyNumberFormat="1" applyFont="1" applyFill="1" applyBorder="1"/>
    <xf numFmtId="3" fontId="11" fillId="0" borderId="15" xfId="1" applyNumberFormat="1" applyFont="1" applyFill="1" applyBorder="1" applyAlignment="1">
      <alignment horizontal="right"/>
    </xf>
    <xf numFmtId="4" fontId="11" fillId="0" borderId="16" xfId="1" applyNumberFormat="1" applyFont="1" applyFill="1" applyBorder="1" applyAlignment="1">
      <alignment horizontal="right"/>
    </xf>
    <xf numFmtId="3" fontId="9" fillId="0" borderId="26" xfId="2" applyNumberFormat="1" applyFont="1" applyFill="1" applyBorder="1"/>
    <xf numFmtId="3" fontId="9" fillId="0" borderId="21" xfId="2" applyNumberFormat="1" applyFont="1" applyFill="1" applyBorder="1"/>
    <xf numFmtId="3" fontId="10" fillId="0" borderId="21" xfId="3" applyNumberFormat="1" applyFont="1" applyFill="1" applyBorder="1"/>
    <xf numFmtId="3" fontId="10" fillId="0" borderId="22" xfId="3" applyNumberFormat="1" applyFont="1" applyFill="1" applyBorder="1"/>
    <xf numFmtId="3" fontId="11" fillId="0" borderId="23" xfId="1" applyNumberFormat="1" applyFont="1" applyFill="1" applyBorder="1" applyAlignment="1">
      <alignment horizontal="right"/>
    </xf>
    <xf numFmtId="4" fontId="11" fillId="0" borderId="24" xfId="1" applyNumberFormat="1" applyFont="1" applyFill="1" applyBorder="1" applyAlignment="1">
      <alignment horizontal="right"/>
    </xf>
    <xf numFmtId="3" fontId="9" fillId="0" borderId="34" xfId="2" applyNumberFormat="1" applyFont="1" applyFill="1" applyBorder="1"/>
    <xf numFmtId="3" fontId="9" fillId="0" borderId="29" xfId="2" applyNumberFormat="1" applyFont="1" applyFill="1" applyBorder="1"/>
    <xf numFmtId="3" fontId="10" fillId="0" borderId="29" xfId="3" applyNumberFormat="1" applyFont="1" applyFill="1" applyBorder="1"/>
    <xf numFmtId="3" fontId="10" fillId="0" borderId="30" xfId="3" applyNumberFormat="1" applyFont="1" applyFill="1" applyBorder="1"/>
    <xf numFmtId="3" fontId="11" fillId="0" borderId="31" xfId="1" applyNumberFormat="1" applyFont="1" applyFill="1" applyBorder="1" applyAlignment="1">
      <alignment horizontal="right"/>
    </xf>
    <xf numFmtId="4" fontId="11" fillId="0" borderId="32" xfId="1" applyNumberFormat="1" applyFont="1" applyFill="1" applyBorder="1" applyAlignment="1">
      <alignment horizontal="right"/>
    </xf>
    <xf numFmtId="3" fontId="9" fillId="0" borderId="37" xfId="2" applyNumberFormat="1" applyFont="1" applyFill="1" applyBorder="1"/>
    <xf numFmtId="4" fontId="9" fillId="0" borderId="6" xfId="2" applyNumberFormat="1" applyFont="1" applyFill="1" applyBorder="1"/>
    <xf numFmtId="3" fontId="10" fillId="0" borderId="18" xfId="3" applyNumberFormat="1" applyFont="1" applyFill="1" applyBorder="1"/>
    <xf numFmtId="3" fontId="10" fillId="0" borderId="26" xfId="3" applyNumberFormat="1" applyFont="1" applyFill="1" applyBorder="1"/>
    <xf numFmtId="3" fontId="10" fillId="0" borderId="34" xfId="3" applyNumberFormat="1" applyFont="1" applyFill="1" applyBorder="1"/>
    <xf numFmtId="164" fontId="9" fillId="0" borderId="12" xfId="2" applyNumberFormat="1" applyFont="1" applyFill="1" applyBorder="1"/>
    <xf numFmtId="164" fontId="9" fillId="0" borderId="16" xfId="2" applyNumberFormat="1" applyFont="1" applyFill="1" applyBorder="1"/>
    <xf numFmtId="164" fontId="9" fillId="0" borderId="20" xfId="2" applyNumberFormat="1" applyFont="1" applyFill="1" applyBorder="1"/>
    <xf numFmtId="164" fontId="9" fillId="0" borderId="24" xfId="2" applyNumberFormat="1" applyFont="1" applyFill="1" applyBorder="1"/>
    <xf numFmtId="164" fontId="9" fillId="0" borderId="28" xfId="2" applyNumberFormat="1" applyFont="1" applyFill="1" applyBorder="1"/>
    <xf numFmtId="164" fontId="9" fillId="0" borderId="32" xfId="2" applyNumberFormat="1" applyFont="1" applyFill="1" applyBorder="1"/>
    <xf numFmtId="164" fontId="9" fillId="0" borderId="37" xfId="2" applyNumberFormat="1" applyFont="1" applyFill="1" applyBorder="1"/>
    <xf numFmtId="164" fontId="9" fillId="0" borderId="6" xfId="2" applyNumberFormat="1" applyFont="1" applyFill="1" applyBorder="1"/>
    <xf numFmtId="3" fontId="9" fillId="0" borderId="12" xfId="2" applyNumberFormat="1" applyFont="1" applyFill="1" applyBorder="1"/>
    <xf numFmtId="3" fontId="9" fillId="0" borderId="20" xfId="2" applyNumberFormat="1" applyFont="1" applyFill="1" applyBorder="1"/>
    <xf numFmtId="3" fontId="9" fillId="0" borderId="28" xfId="2" applyNumberFormat="1" applyFont="1" applyFill="1" applyBorder="1"/>
    <xf numFmtId="3" fontId="9" fillId="0" borderId="15" xfId="2" applyNumberFormat="1" applyFont="1" applyFill="1" applyBorder="1"/>
    <xf numFmtId="3" fontId="9" fillId="0" borderId="23" xfId="2" applyNumberFormat="1" applyFont="1" applyFill="1" applyBorder="1"/>
    <xf numFmtId="3" fontId="9" fillId="0" borderId="31" xfId="2" applyNumberFormat="1" applyFont="1" applyFill="1" applyBorder="1"/>
    <xf numFmtId="3" fontId="9" fillId="0" borderId="14" xfId="2" applyNumberFormat="1" applyFont="1" applyFill="1" applyBorder="1"/>
    <xf numFmtId="3" fontId="9" fillId="0" borderId="22" xfId="2" applyNumberFormat="1" applyFont="1" applyFill="1" applyBorder="1"/>
    <xf numFmtId="3" fontId="9" fillId="0" borderId="30" xfId="2" applyNumberFormat="1" applyFont="1" applyFill="1" applyBorder="1"/>
    <xf numFmtId="4" fontId="9" fillId="0" borderId="11" xfId="2" applyNumberFormat="1" applyFont="1" applyFill="1" applyBorder="1"/>
    <xf numFmtId="4" fontId="9" fillId="0" borderId="19" xfId="2" applyNumberFormat="1" applyFont="1" applyFill="1" applyBorder="1"/>
    <xf numFmtId="4" fontId="9" fillId="0" borderId="27" xfId="2" applyNumberFormat="1" applyFont="1" applyFill="1" applyBorder="1"/>
  </cellXfs>
  <cellStyles count="4">
    <cellStyle name="Normální" xfId="0" builtinId="0"/>
    <cellStyle name="Normální 2 3" xfId="1" xr:uid="{799FAF6B-C925-4EE2-AEF8-FE63DEF85369}"/>
    <cellStyle name="normální 3" xfId="3" xr:uid="{6E22D09A-3EEE-4F01-A8EC-127E21DB1033}"/>
    <cellStyle name="normální_Tabč4" xfId="2" xr:uid="{AB66B72B-7EC7-482E-A96A-487A5FFC90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1"/>
  <sheetViews>
    <sheetView tabSelected="1" zoomScale="70" zoomScaleNormal="70" workbookViewId="0">
      <selection activeCell="H9" sqref="H9"/>
    </sheetView>
  </sheetViews>
  <sheetFormatPr defaultRowHeight="15" x14ac:dyDescent="0.25"/>
  <cols>
    <col min="1" max="1" width="9.28515625" customWidth="1"/>
    <col min="2" max="2" width="24.42578125" customWidth="1"/>
    <col min="3" max="10" width="23.42578125" customWidth="1"/>
    <col min="11" max="11" width="1.42578125" customWidth="1"/>
    <col min="12" max="12" width="9.28515625" customWidth="1"/>
    <col min="13" max="13" width="24.42578125" customWidth="1"/>
    <col min="14" max="21" width="23.42578125" customWidth="1"/>
  </cols>
  <sheetData>
    <row r="1" spans="1:21" ht="21.75" thickBot="1" x14ac:dyDescent="0.4">
      <c r="A1" s="1"/>
      <c r="B1" s="2" t="s">
        <v>31</v>
      </c>
      <c r="C1" s="3"/>
      <c r="D1" s="3"/>
      <c r="E1" s="3"/>
      <c r="F1" s="3"/>
      <c r="G1" s="3"/>
      <c r="H1" s="3"/>
      <c r="I1" s="3"/>
      <c r="J1" s="3"/>
      <c r="K1" s="3"/>
      <c r="L1" s="1"/>
      <c r="M1" s="2" t="s">
        <v>34</v>
      </c>
      <c r="N1" s="4"/>
      <c r="O1" s="4"/>
      <c r="P1" s="5"/>
      <c r="Q1" s="5"/>
      <c r="R1" s="5"/>
      <c r="S1" s="5"/>
      <c r="T1" s="5"/>
      <c r="U1" s="5"/>
    </row>
    <row r="2" spans="1:21" ht="18.75" thickBot="1" x14ac:dyDescent="0.3">
      <c r="A2" s="6"/>
      <c r="B2" s="7"/>
      <c r="C2" s="8" t="s">
        <v>0</v>
      </c>
      <c r="D2" s="8"/>
      <c r="E2" s="8"/>
      <c r="F2" s="8"/>
      <c r="G2" s="9" t="s">
        <v>1</v>
      </c>
      <c r="H2" s="10"/>
      <c r="I2" s="11"/>
      <c r="J2" s="12" t="s">
        <v>2</v>
      </c>
      <c r="K2" s="3"/>
      <c r="L2" s="6"/>
      <c r="M2" s="7"/>
      <c r="N2" s="9" t="s">
        <v>0</v>
      </c>
      <c r="O2" s="8"/>
      <c r="P2" s="8"/>
      <c r="Q2" s="13"/>
      <c r="R2" s="9" t="s">
        <v>1</v>
      </c>
      <c r="S2" s="10"/>
      <c r="T2" s="10"/>
      <c r="U2" s="14" t="s">
        <v>2</v>
      </c>
    </row>
    <row r="3" spans="1:21" ht="18.75" thickBot="1" x14ac:dyDescent="0.3">
      <c r="A3" s="15"/>
      <c r="B3" s="16" t="s">
        <v>3</v>
      </c>
      <c r="C3" s="11" t="s">
        <v>4</v>
      </c>
      <c r="D3" s="17" t="s">
        <v>5</v>
      </c>
      <c r="E3" s="18" t="s">
        <v>6</v>
      </c>
      <c r="F3" s="19"/>
      <c r="G3" s="17" t="s">
        <v>7</v>
      </c>
      <c r="H3" s="17" t="s">
        <v>35</v>
      </c>
      <c r="I3" s="17" t="s">
        <v>8</v>
      </c>
      <c r="J3" s="11" t="s">
        <v>9</v>
      </c>
      <c r="K3" s="3"/>
      <c r="L3" s="15"/>
      <c r="M3" s="20" t="s">
        <v>3</v>
      </c>
      <c r="N3" s="17" t="s">
        <v>4</v>
      </c>
      <c r="O3" s="17" t="s">
        <v>5</v>
      </c>
      <c r="P3" s="18" t="s">
        <v>6</v>
      </c>
      <c r="Q3" s="21"/>
      <c r="R3" s="17" t="s">
        <v>7</v>
      </c>
      <c r="S3" s="17" t="s">
        <v>35</v>
      </c>
      <c r="T3" s="17" t="s">
        <v>8</v>
      </c>
      <c r="U3" s="11" t="s">
        <v>9</v>
      </c>
    </row>
    <row r="4" spans="1:21" ht="18.75" thickBot="1" x14ac:dyDescent="0.3">
      <c r="A4" s="15"/>
      <c r="B4" s="16"/>
      <c r="C4" s="22" t="s">
        <v>10</v>
      </c>
      <c r="D4" s="23" t="s">
        <v>10</v>
      </c>
      <c r="E4" s="24" t="s">
        <v>11</v>
      </c>
      <c r="F4" s="25" t="s">
        <v>12</v>
      </c>
      <c r="G4" s="23" t="s">
        <v>13</v>
      </c>
      <c r="H4" s="23" t="s">
        <v>14</v>
      </c>
      <c r="I4" s="23"/>
      <c r="J4" s="22" t="s">
        <v>15</v>
      </c>
      <c r="K4" s="3"/>
      <c r="L4" s="15"/>
      <c r="M4" s="20"/>
      <c r="N4" s="23" t="s">
        <v>10</v>
      </c>
      <c r="O4" s="23" t="s">
        <v>10</v>
      </c>
      <c r="P4" s="24" t="s">
        <v>11</v>
      </c>
      <c r="Q4" s="24" t="s">
        <v>12</v>
      </c>
      <c r="R4" s="23" t="s">
        <v>13</v>
      </c>
      <c r="S4" s="23" t="s">
        <v>14</v>
      </c>
      <c r="T4" s="23"/>
      <c r="U4" s="22" t="s">
        <v>15</v>
      </c>
    </row>
    <row r="5" spans="1:21" ht="18" x14ac:dyDescent="0.25">
      <c r="A5" s="26">
        <v>1</v>
      </c>
      <c r="B5" s="29" t="s">
        <v>16</v>
      </c>
      <c r="C5" s="53">
        <v>18540540387</v>
      </c>
      <c r="D5" s="54">
        <v>13380407494</v>
      </c>
      <c r="E5" s="54">
        <v>13265273054</v>
      </c>
      <c r="F5" s="87">
        <v>115134440</v>
      </c>
      <c r="G5" s="53">
        <v>4522577480</v>
      </c>
      <c r="H5" s="54">
        <v>265306278</v>
      </c>
      <c r="I5" s="90">
        <v>372249135</v>
      </c>
      <c r="J5" s="93">
        <v>28113.170000000002</v>
      </c>
      <c r="K5" s="28"/>
      <c r="L5" s="26">
        <v>1</v>
      </c>
      <c r="M5" s="29" t="s">
        <v>16</v>
      </c>
      <c r="N5" s="53">
        <v>16778607589</v>
      </c>
      <c r="O5" s="54">
        <v>12090948046</v>
      </c>
      <c r="P5" s="55">
        <v>11975813606</v>
      </c>
      <c r="Q5" s="56">
        <v>115134440</v>
      </c>
      <c r="R5" s="73">
        <v>4086813669</v>
      </c>
      <c r="S5" s="57">
        <v>239515854</v>
      </c>
      <c r="T5" s="57">
        <v>361330020</v>
      </c>
      <c r="U5" s="58">
        <v>27514.750000000004</v>
      </c>
    </row>
    <row r="6" spans="1:21" ht="18" x14ac:dyDescent="0.25">
      <c r="A6" s="30">
        <v>2</v>
      </c>
      <c r="B6" s="32" t="s">
        <v>17</v>
      </c>
      <c r="C6" s="59">
        <v>20838908804</v>
      </c>
      <c r="D6" s="60">
        <v>15013137071</v>
      </c>
      <c r="E6" s="60">
        <v>14901551369</v>
      </c>
      <c r="F6" s="88">
        <v>111585702</v>
      </c>
      <c r="G6" s="59">
        <v>5074440273</v>
      </c>
      <c r="H6" s="60">
        <v>298032161</v>
      </c>
      <c r="I6" s="91">
        <v>453299299</v>
      </c>
      <c r="J6" s="94">
        <v>32182.809999999998</v>
      </c>
      <c r="K6" s="3"/>
      <c r="L6" s="30">
        <v>2</v>
      </c>
      <c r="M6" s="32" t="s">
        <v>17</v>
      </c>
      <c r="N6" s="59">
        <v>18788426323</v>
      </c>
      <c r="O6" s="60">
        <v>13509959516</v>
      </c>
      <c r="P6" s="61">
        <v>13398373814</v>
      </c>
      <c r="Q6" s="62">
        <v>111585702</v>
      </c>
      <c r="R6" s="74">
        <v>4566448749</v>
      </c>
      <c r="S6" s="63">
        <v>267966768</v>
      </c>
      <c r="T6" s="63">
        <v>444051290</v>
      </c>
      <c r="U6" s="64">
        <v>31228.02</v>
      </c>
    </row>
    <row r="7" spans="1:21" ht="18" x14ac:dyDescent="0.25">
      <c r="A7" s="30">
        <v>3</v>
      </c>
      <c r="B7" s="32" t="s">
        <v>18</v>
      </c>
      <c r="C7" s="59">
        <v>10292351050</v>
      </c>
      <c r="D7" s="60">
        <v>7417559476</v>
      </c>
      <c r="E7" s="60">
        <v>7367796853</v>
      </c>
      <c r="F7" s="88">
        <v>49762623</v>
      </c>
      <c r="G7" s="59">
        <v>2507134908</v>
      </c>
      <c r="H7" s="60">
        <v>147356331</v>
      </c>
      <c r="I7" s="91">
        <v>220300335</v>
      </c>
      <c r="J7" s="94">
        <v>15918.32</v>
      </c>
      <c r="K7" s="3"/>
      <c r="L7" s="30">
        <v>3</v>
      </c>
      <c r="M7" s="32" t="s">
        <v>18</v>
      </c>
      <c r="N7" s="59">
        <v>9369830321</v>
      </c>
      <c r="O7" s="60">
        <v>6743240388</v>
      </c>
      <c r="P7" s="61">
        <v>6693477765</v>
      </c>
      <c r="Q7" s="62">
        <v>49762623</v>
      </c>
      <c r="R7" s="74">
        <v>2279253658</v>
      </c>
      <c r="S7" s="63">
        <v>133869280</v>
      </c>
      <c r="T7" s="63">
        <v>213466995</v>
      </c>
      <c r="U7" s="64">
        <v>15569.850000000002</v>
      </c>
    </row>
    <row r="8" spans="1:21" ht="18" x14ac:dyDescent="0.25">
      <c r="A8" s="30">
        <v>4</v>
      </c>
      <c r="B8" s="32" t="s">
        <v>19</v>
      </c>
      <c r="C8" s="59">
        <v>8976836953</v>
      </c>
      <c r="D8" s="60">
        <v>6471047848</v>
      </c>
      <c r="E8" s="60">
        <v>6438449926</v>
      </c>
      <c r="F8" s="88">
        <v>32597922</v>
      </c>
      <c r="G8" s="59">
        <v>2187214159</v>
      </c>
      <c r="H8" s="60">
        <v>128769105</v>
      </c>
      <c r="I8" s="91">
        <v>189805841</v>
      </c>
      <c r="J8" s="94">
        <v>13828.76</v>
      </c>
      <c r="K8" s="3"/>
      <c r="L8" s="30">
        <v>4</v>
      </c>
      <c r="M8" s="32" t="s">
        <v>19</v>
      </c>
      <c r="N8" s="59">
        <v>8149564513</v>
      </c>
      <c r="O8" s="60">
        <v>5857812639</v>
      </c>
      <c r="P8" s="61">
        <v>5825214717</v>
      </c>
      <c r="Q8" s="62">
        <v>32597922</v>
      </c>
      <c r="R8" s="74">
        <v>1979974653</v>
      </c>
      <c r="S8" s="63">
        <v>116504089</v>
      </c>
      <c r="T8" s="63">
        <v>195273132</v>
      </c>
      <c r="U8" s="64">
        <v>13503.6963</v>
      </c>
    </row>
    <row r="9" spans="1:21" ht="18" x14ac:dyDescent="0.25">
      <c r="A9" s="30">
        <v>5</v>
      </c>
      <c r="B9" s="32" t="s">
        <v>20</v>
      </c>
      <c r="C9" s="59">
        <v>4474086533</v>
      </c>
      <c r="D9" s="60">
        <v>3229709556</v>
      </c>
      <c r="E9" s="60">
        <v>3193696919</v>
      </c>
      <c r="F9" s="88">
        <v>36012637</v>
      </c>
      <c r="G9" s="59">
        <v>1091641747</v>
      </c>
      <c r="H9" s="60">
        <v>63874137</v>
      </c>
      <c r="I9" s="91">
        <v>88861093</v>
      </c>
      <c r="J9" s="94">
        <v>6829.59</v>
      </c>
      <c r="K9" s="3"/>
      <c r="L9" s="30">
        <v>5</v>
      </c>
      <c r="M9" s="32" t="s">
        <v>20</v>
      </c>
      <c r="N9" s="59">
        <v>4117439328</v>
      </c>
      <c r="O9" s="60">
        <v>2963452991</v>
      </c>
      <c r="P9" s="61">
        <v>2927440354</v>
      </c>
      <c r="Q9" s="62">
        <v>36012637</v>
      </c>
      <c r="R9" s="74">
        <v>1001664542</v>
      </c>
      <c r="S9" s="63">
        <v>58548133</v>
      </c>
      <c r="T9" s="63">
        <v>93773662</v>
      </c>
      <c r="U9" s="64">
        <v>6756.5500000000011</v>
      </c>
    </row>
    <row r="10" spans="1:21" ht="18" x14ac:dyDescent="0.25">
      <c r="A10" s="30">
        <v>6</v>
      </c>
      <c r="B10" s="32" t="s">
        <v>21</v>
      </c>
      <c r="C10" s="59">
        <v>12801003723</v>
      </c>
      <c r="D10" s="60">
        <v>9229734365</v>
      </c>
      <c r="E10" s="60">
        <v>9161900677</v>
      </c>
      <c r="F10" s="88">
        <v>67833688</v>
      </c>
      <c r="G10" s="59">
        <v>3119649753</v>
      </c>
      <c r="H10" s="60">
        <v>183238700</v>
      </c>
      <c r="I10" s="91">
        <v>268380905</v>
      </c>
      <c r="J10" s="94">
        <v>19762.019999999997</v>
      </c>
      <c r="K10" s="3"/>
      <c r="L10" s="30">
        <v>6</v>
      </c>
      <c r="M10" s="32" t="s">
        <v>21</v>
      </c>
      <c r="N10" s="59">
        <v>11724404714</v>
      </c>
      <c r="O10" s="60">
        <v>8419732290</v>
      </c>
      <c r="P10" s="61">
        <v>8351898602</v>
      </c>
      <c r="Q10" s="62">
        <v>67833688</v>
      </c>
      <c r="R10" s="74">
        <v>2845918604</v>
      </c>
      <c r="S10" s="63">
        <v>166898796</v>
      </c>
      <c r="T10" s="63">
        <v>291855024</v>
      </c>
      <c r="U10" s="64">
        <v>19391.23</v>
      </c>
    </row>
    <row r="11" spans="1:21" ht="18" x14ac:dyDescent="0.25">
      <c r="A11" s="30">
        <v>7</v>
      </c>
      <c r="B11" s="32" t="s">
        <v>22</v>
      </c>
      <c r="C11" s="59">
        <v>7023262009</v>
      </c>
      <c r="D11" s="60">
        <v>5065030252</v>
      </c>
      <c r="E11" s="60">
        <v>5033166912</v>
      </c>
      <c r="F11" s="88">
        <v>31863340</v>
      </c>
      <c r="G11" s="59">
        <v>1711979940</v>
      </c>
      <c r="H11" s="60">
        <v>100663851</v>
      </c>
      <c r="I11" s="91">
        <v>145587966</v>
      </c>
      <c r="J11" s="94">
        <v>10824.730000000001</v>
      </c>
      <c r="K11" s="3"/>
      <c r="L11" s="30">
        <v>7</v>
      </c>
      <c r="M11" s="32" t="s">
        <v>22</v>
      </c>
      <c r="N11" s="59">
        <v>6368825699</v>
      </c>
      <c r="O11" s="60">
        <v>4584558331</v>
      </c>
      <c r="P11" s="61">
        <v>4552694991</v>
      </c>
      <c r="Q11" s="62">
        <v>31863340</v>
      </c>
      <c r="R11" s="74">
        <v>1549607400</v>
      </c>
      <c r="S11" s="63">
        <v>91033680</v>
      </c>
      <c r="T11" s="63">
        <v>143626288</v>
      </c>
      <c r="U11" s="64">
        <v>10549.939999999999</v>
      </c>
    </row>
    <row r="12" spans="1:21" ht="18" x14ac:dyDescent="0.25">
      <c r="A12" s="30">
        <v>8</v>
      </c>
      <c r="B12" s="32" t="s">
        <v>23</v>
      </c>
      <c r="C12" s="59">
        <v>8955820016</v>
      </c>
      <c r="D12" s="60">
        <v>6464329030</v>
      </c>
      <c r="E12" s="60">
        <v>6410913240</v>
      </c>
      <c r="F12" s="88">
        <v>53415790</v>
      </c>
      <c r="G12" s="59">
        <v>2184943221</v>
      </c>
      <c r="H12" s="60">
        <v>128218853</v>
      </c>
      <c r="I12" s="91">
        <v>178328912</v>
      </c>
      <c r="J12" s="94">
        <v>13794.72</v>
      </c>
      <c r="K12" s="3"/>
      <c r="L12" s="30">
        <v>8</v>
      </c>
      <c r="M12" s="32" t="s">
        <v>23</v>
      </c>
      <c r="N12" s="59">
        <v>8178374154</v>
      </c>
      <c r="O12" s="60">
        <v>5895820891</v>
      </c>
      <c r="P12" s="61">
        <v>5842405101</v>
      </c>
      <c r="Q12" s="62">
        <v>53415790</v>
      </c>
      <c r="R12" s="74">
        <v>1992820336</v>
      </c>
      <c r="S12" s="63">
        <v>116847800</v>
      </c>
      <c r="T12" s="63">
        <v>172885127</v>
      </c>
      <c r="U12" s="64">
        <v>13541.28</v>
      </c>
    </row>
    <row r="13" spans="1:21" ht="18" x14ac:dyDescent="0.25">
      <c r="A13" s="30">
        <v>9</v>
      </c>
      <c r="B13" s="32" t="s">
        <v>24</v>
      </c>
      <c r="C13" s="59">
        <v>8660525008</v>
      </c>
      <c r="D13" s="60">
        <v>6244057330</v>
      </c>
      <c r="E13" s="60">
        <v>6194641565</v>
      </c>
      <c r="F13" s="88">
        <v>49415765</v>
      </c>
      <c r="G13" s="59">
        <v>2110491369</v>
      </c>
      <c r="H13" s="60">
        <v>123892970</v>
      </c>
      <c r="I13" s="91">
        <v>182083339</v>
      </c>
      <c r="J13" s="94">
        <v>13321.369999999999</v>
      </c>
      <c r="K13" s="3"/>
      <c r="L13" s="30">
        <v>9</v>
      </c>
      <c r="M13" s="32" t="s">
        <v>24</v>
      </c>
      <c r="N13" s="59">
        <v>7820646753</v>
      </c>
      <c r="O13" s="60">
        <v>5634456979</v>
      </c>
      <c r="P13" s="61">
        <v>5585041214</v>
      </c>
      <c r="Q13" s="62">
        <v>49415765</v>
      </c>
      <c r="R13" s="74">
        <v>1904477720</v>
      </c>
      <c r="S13" s="63">
        <v>111700661</v>
      </c>
      <c r="T13" s="63">
        <v>170011393</v>
      </c>
      <c r="U13" s="64">
        <v>12989.029999999999</v>
      </c>
    </row>
    <row r="14" spans="1:21" ht="18" x14ac:dyDescent="0.25">
      <c r="A14" s="30">
        <v>10</v>
      </c>
      <c r="B14" s="32" t="s">
        <v>25</v>
      </c>
      <c r="C14" s="59">
        <v>8083968166</v>
      </c>
      <c r="D14" s="60">
        <v>5829849736</v>
      </c>
      <c r="E14" s="60">
        <v>5786275569</v>
      </c>
      <c r="F14" s="88">
        <v>43574167</v>
      </c>
      <c r="G14" s="59">
        <v>1970488947</v>
      </c>
      <c r="H14" s="60">
        <v>115725838</v>
      </c>
      <c r="I14" s="91">
        <v>167903645</v>
      </c>
      <c r="J14" s="94">
        <v>12440.59</v>
      </c>
      <c r="K14" s="3"/>
      <c r="L14" s="30">
        <v>10</v>
      </c>
      <c r="M14" s="32" t="s">
        <v>25</v>
      </c>
      <c r="N14" s="59">
        <v>7394911366</v>
      </c>
      <c r="O14" s="60">
        <v>5320419063</v>
      </c>
      <c r="P14" s="61">
        <v>5276844896</v>
      </c>
      <c r="Q14" s="62">
        <v>43574167</v>
      </c>
      <c r="R14" s="74">
        <v>1798331747</v>
      </c>
      <c r="S14" s="63">
        <v>105536720</v>
      </c>
      <c r="T14" s="63">
        <v>170623836</v>
      </c>
      <c r="U14" s="64">
        <v>12244.57</v>
      </c>
    </row>
    <row r="15" spans="1:21" ht="18" x14ac:dyDescent="0.25">
      <c r="A15" s="30">
        <v>11</v>
      </c>
      <c r="B15" s="52" t="s">
        <v>26</v>
      </c>
      <c r="C15" s="59">
        <v>18297529628</v>
      </c>
      <c r="D15" s="60">
        <v>13199809163</v>
      </c>
      <c r="E15" s="60">
        <v>13142961701</v>
      </c>
      <c r="F15" s="88">
        <v>56847462</v>
      </c>
      <c r="G15" s="59">
        <v>4461535506</v>
      </c>
      <c r="H15" s="60">
        <v>262860243</v>
      </c>
      <c r="I15" s="91">
        <v>373324716</v>
      </c>
      <c r="J15" s="94">
        <v>28378.79</v>
      </c>
      <c r="K15" s="3"/>
      <c r="L15" s="30">
        <v>11</v>
      </c>
      <c r="M15" s="52" t="s">
        <v>26</v>
      </c>
      <c r="N15" s="59">
        <v>16496877549</v>
      </c>
      <c r="O15" s="60">
        <v>11875573451</v>
      </c>
      <c r="P15" s="61">
        <v>11818725989</v>
      </c>
      <c r="Q15" s="62">
        <v>56847462</v>
      </c>
      <c r="R15" s="74">
        <v>4014013812</v>
      </c>
      <c r="S15" s="63">
        <v>236373894</v>
      </c>
      <c r="T15" s="63">
        <v>370916392</v>
      </c>
      <c r="U15" s="64">
        <v>27593.01</v>
      </c>
    </row>
    <row r="16" spans="1:21" ht="18" x14ac:dyDescent="0.25">
      <c r="A16" s="30">
        <v>12</v>
      </c>
      <c r="B16" s="32" t="s">
        <v>27</v>
      </c>
      <c r="C16" s="59">
        <v>10364011874</v>
      </c>
      <c r="D16" s="60">
        <v>7477577238</v>
      </c>
      <c r="E16" s="60">
        <v>7431518870</v>
      </c>
      <c r="F16" s="88">
        <v>46058368</v>
      </c>
      <c r="G16" s="59">
        <v>2527420939</v>
      </c>
      <c r="H16" s="60">
        <v>148630797</v>
      </c>
      <c r="I16" s="91">
        <v>210382900</v>
      </c>
      <c r="J16" s="94">
        <v>16094.98</v>
      </c>
      <c r="K16" s="3"/>
      <c r="L16" s="30">
        <v>12</v>
      </c>
      <c r="M16" s="32" t="s">
        <v>27</v>
      </c>
      <c r="N16" s="59">
        <v>9403164965</v>
      </c>
      <c r="O16" s="60">
        <v>6772844099</v>
      </c>
      <c r="P16" s="61">
        <v>6726785731</v>
      </c>
      <c r="Q16" s="62">
        <v>46058368</v>
      </c>
      <c r="R16" s="74">
        <v>2289250960</v>
      </c>
      <c r="S16" s="63">
        <v>134535449</v>
      </c>
      <c r="T16" s="63">
        <v>206534457</v>
      </c>
      <c r="U16" s="64">
        <v>15728.439999999999</v>
      </c>
    </row>
    <row r="17" spans="1:21" ht="18" x14ac:dyDescent="0.25">
      <c r="A17" s="30">
        <v>13</v>
      </c>
      <c r="B17" s="32" t="s">
        <v>28</v>
      </c>
      <c r="C17" s="59">
        <v>9171045055</v>
      </c>
      <c r="D17" s="60">
        <v>6620169845</v>
      </c>
      <c r="E17" s="60">
        <v>6562654410</v>
      </c>
      <c r="F17" s="88">
        <v>57515435</v>
      </c>
      <c r="G17" s="59">
        <v>2237617327</v>
      </c>
      <c r="H17" s="60">
        <v>131253501</v>
      </c>
      <c r="I17" s="91">
        <v>182004382</v>
      </c>
      <c r="J17" s="94">
        <v>14086.460000000003</v>
      </c>
      <c r="K17" s="3"/>
      <c r="L17" s="30">
        <v>13</v>
      </c>
      <c r="M17" s="32" t="s">
        <v>28</v>
      </c>
      <c r="N17" s="59">
        <v>8335754528</v>
      </c>
      <c r="O17" s="60">
        <v>5994140499</v>
      </c>
      <c r="P17" s="61">
        <v>5936625064</v>
      </c>
      <c r="Q17" s="62">
        <v>57515435</v>
      </c>
      <c r="R17" s="74">
        <v>2031799409</v>
      </c>
      <c r="S17" s="63">
        <v>118912295</v>
      </c>
      <c r="T17" s="63">
        <v>190902325</v>
      </c>
      <c r="U17" s="64">
        <v>13824.910000000002</v>
      </c>
    </row>
    <row r="18" spans="1:21" ht="18.75" thickBot="1" x14ac:dyDescent="0.3">
      <c r="A18" s="34">
        <v>14</v>
      </c>
      <c r="B18" s="36" t="s">
        <v>29</v>
      </c>
      <c r="C18" s="65">
        <v>17961559844</v>
      </c>
      <c r="D18" s="66">
        <v>12957332640</v>
      </c>
      <c r="E18" s="66">
        <v>12897842105</v>
      </c>
      <c r="F18" s="89">
        <v>59490535</v>
      </c>
      <c r="G18" s="65">
        <v>4379578396</v>
      </c>
      <c r="H18" s="66">
        <v>257957562</v>
      </c>
      <c r="I18" s="92">
        <v>366691246</v>
      </c>
      <c r="J18" s="95">
        <v>27715.82</v>
      </c>
      <c r="K18" s="3"/>
      <c r="L18" s="34">
        <v>14</v>
      </c>
      <c r="M18" s="36" t="s">
        <v>29</v>
      </c>
      <c r="N18" s="65">
        <v>16423201042</v>
      </c>
      <c r="O18" s="66">
        <v>11828936731</v>
      </c>
      <c r="P18" s="67">
        <v>11769446196</v>
      </c>
      <c r="Q18" s="68">
        <v>59490535</v>
      </c>
      <c r="R18" s="75">
        <v>3998249722</v>
      </c>
      <c r="S18" s="69">
        <v>235388399</v>
      </c>
      <c r="T18" s="69">
        <v>360626190</v>
      </c>
      <c r="U18" s="70">
        <v>27258.48</v>
      </c>
    </row>
    <row r="19" spans="1:21" ht="18.75" thickBot="1" x14ac:dyDescent="0.3">
      <c r="A19" s="37"/>
      <c r="B19" s="20"/>
      <c r="C19" s="38"/>
      <c r="D19" s="39"/>
      <c r="E19" s="39"/>
      <c r="F19" s="39"/>
      <c r="G19" s="39"/>
      <c r="H19" s="39"/>
      <c r="I19" s="39"/>
      <c r="J19" s="40"/>
      <c r="K19" s="3"/>
      <c r="L19" s="41"/>
      <c r="M19" s="20"/>
      <c r="N19" s="38"/>
      <c r="O19" s="39"/>
      <c r="P19" s="39"/>
      <c r="Q19" s="39"/>
      <c r="R19" s="39"/>
      <c r="S19" s="39"/>
      <c r="T19" s="39"/>
      <c r="U19" s="42"/>
    </row>
    <row r="20" spans="1:21" ht="18.75" thickBot="1" x14ac:dyDescent="0.3">
      <c r="A20" s="41"/>
      <c r="B20" s="43" t="s">
        <v>30</v>
      </c>
      <c r="C20" s="71">
        <v>164441449050</v>
      </c>
      <c r="D20" s="71">
        <v>118599751044</v>
      </c>
      <c r="E20" s="71">
        <v>117788643170</v>
      </c>
      <c r="F20" s="71">
        <v>811107874</v>
      </c>
      <c r="G20" s="71">
        <v>40086713965</v>
      </c>
      <c r="H20" s="71">
        <v>2355780327</v>
      </c>
      <c r="I20" s="71">
        <v>3399203714</v>
      </c>
      <c r="J20" s="72">
        <v>253292.12999999998</v>
      </c>
      <c r="K20" s="3"/>
      <c r="L20" s="44"/>
      <c r="M20" s="45" t="s">
        <v>30</v>
      </c>
      <c r="N20" s="71">
        <v>149350028844</v>
      </c>
      <c r="O20" s="71">
        <v>107491895914</v>
      </c>
      <c r="P20" s="71">
        <v>106680788040</v>
      </c>
      <c r="Q20" s="71">
        <v>811107874</v>
      </c>
      <c r="R20" s="71">
        <v>36338624981</v>
      </c>
      <c r="S20" s="71">
        <v>2133631818</v>
      </c>
      <c r="T20" s="71">
        <v>3385876131</v>
      </c>
      <c r="U20" s="72">
        <v>247693.75630000004</v>
      </c>
    </row>
    <row r="21" spans="1:21" x14ac:dyDescent="0.25">
      <c r="A21" s="1"/>
      <c r="B21" s="3"/>
      <c r="C21" s="46"/>
      <c r="D21" s="28"/>
      <c r="E21" s="3"/>
      <c r="F21" s="3"/>
      <c r="G21" s="28"/>
      <c r="H21" s="3"/>
      <c r="I21" s="46"/>
      <c r="J21" s="46"/>
      <c r="K21" s="3"/>
      <c r="L21" s="1"/>
      <c r="M21" s="3"/>
      <c r="N21" s="3"/>
      <c r="O21" s="3"/>
      <c r="P21" s="3"/>
      <c r="Q21" s="3"/>
      <c r="R21" s="3"/>
      <c r="S21" s="3"/>
      <c r="T21" s="3"/>
      <c r="U21" s="3"/>
    </row>
    <row r="22" spans="1:21" ht="21.75" thickBot="1" x14ac:dyDescent="0.4">
      <c r="A22" s="1"/>
      <c r="B22" s="47" t="s">
        <v>32</v>
      </c>
      <c r="C22" s="3"/>
      <c r="D22" s="28"/>
      <c r="E22" s="3"/>
      <c r="F22" s="3"/>
      <c r="G22" s="28"/>
      <c r="H22" s="3"/>
      <c r="I22" s="48"/>
      <c r="J22" s="3"/>
      <c r="K22" s="3"/>
      <c r="L22" s="1"/>
      <c r="M22" s="47" t="s">
        <v>33</v>
      </c>
      <c r="N22" s="3"/>
      <c r="O22" s="28"/>
      <c r="P22" s="3"/>
      <c r="Q22" s="3"/>
      <c r="R22" s="28"/>
      <c r="S22" s="3"/>
      <c r="T22" s="48"/>
      <c r="U22" s="3"/>
    </row>
    <row r="23" spans="1:21" ht="18.75" thickBot="1" x14ac:dyDescent="0.3">
      <c r="A23" s="6"/>
      <c r="B23" s="7"/>
      <c r="C23" s="8" t="s">
        <v>0</v>
      </c>
      <c r="D23" s="8"/>
      <c r="E23" s="8"/>
      <c r="F23" s="13"/>
      <c r="G23" s="9" t="s">
        <v>1</v>
      </c>
      <c r="H23" s="10"/>
      <c r="I23" s="10"/>
      <c r="J23" s="14" t="s">
        <v>2</v>
      </c>
      <c r="K23" s="3"/>
      <c r="L23" s="6"/>
      <c r="M23" s="7"/>
      <c r="N23" s="8" t="s">
        <v>0</v>
      </c>
      <c r="O23" s="8"/>
      <c r="P23" s="8"/>
      <c r="Q23" s="13"/>
      <c r="R23" s="9" t="s">
        <v>1</v>
      </c>
      <c r="S23" s="10"/>
      <c r="T23" s="10"/>
      <c r="U23" s="14" t="s">
        <v>2</v>
      </c>
    </row>
    <row r="24" spans="1:21" ht="18.75" thickBot="1" x14ac:dyDescent="0.3">
      <c r="A24" s="15"/>
      <c r="B24" s="16" t="s">
        <v>3</v>
      </c>
      <c r="C24" s="11" t="s">
        <v>4</v>
      </c>
      <c r="D24" s="17" t="s">
        <v>5</v>
      </c>
      <c r="E24" s="18" t="s">
        <v>6</v>
      </c>
      <c r="F24" s="21"/>
      <c r="G24" s="17" t="s">
        <v>7</v>
      </c>
      <c r="H24" s="17" t="s">
        <v>35</v>
      </c>
      <c r="I24" s="17" t="s">
        <v>8</v>
      </c>
      <c r="J24" s="11" t="s">
        <v>9</v>
      </c>
      <c r="K24" s="3"/>
      <c r="L24" s="15"/>
      <c r="M24" s="16" t="s">
        <v>3</v>
      </c>
      <c r="N24" s="11" t="s">
        <v>4</v>
      </c>
      <c r="O24" s="17" t="s">
        <v>5</v>
      </c>
      <c r="P24" s="18" t="s">
        <v>6</v>
      </c>
      <c r="Q24" s="21"/>
      <c r="R24" s="17" t="s">
        <v>7</v>
      </c>
      <c r="S24" s="17" t="s">
        <v>35</v>
      </c>
      <c r="T24" s="17" t="s">
        <v>8</v>
      </c>
      <c r="U24" s="11" t="s">
        <v>9</v>
      </c>
    </row>
    <row r="25" spans="1:21" ht="18.75" thickBot="1" x14ac:dyDescent="0.3">
      <c r="A25" s="15"/>
      <c r="B25" s="16"/>
      <c r="C25" s="22" t="s">
        <v>10</v>
      </c>
      <c r="D25" s="23" t="s">
        <v>10</v>
      </c>
      <c r="E25" s="24" t="s">
        <v>11</v>
      </c>
      <c r="F25" s="24" t="s">
        <v>12</v>
      </c>
      <c r="G25" s="23" t="s">
        <v>13</v>
      </c>
      <c r="H25" s="23" t="s">
        <v>14</v>
      </c>
      <c r="I25" s="23"/>
      <c r="J25" s="22" t="s">
        <v>15</v>
      </c>
      <c r="K25" s="3"/>
      <c r="L25" s="15"/>
      <c r="M25" s="16"/>
      <c r="N25" s="22" t="s">
        <v>10</v>
      </c>
      <c r="O25" s="23" t="s">
        <v>10</v>
      </c>
      <c r="P25" s="24" t="s">
        <v>11</v>
      </c>
      <c r="Q25" s="24" t="s">
        <v>12</v>
      </c>
      <c r="R25" s="23" t="s">
        <v>13</v>
      </c>
      <c r="S25" s="23" t="s">
        <v>14</v>
      </c>
      <c r="T25" s="23"/>
      <c r="U25" s="22" t="s">
        <v>15</v>
      </c>
    </row>
    <row r="26" spans="1:21" ht="18" x14ac:dyDescent="0.25">
      <c r="A26" s="26">
        <v>1</v>
      </c>
      <c r="B26" s="27" t="s">
        <v>16</v>
      </c>
      <c r="C26" s="84">
        <f>C5-N5</f>
        <v>1761932798</v>
      </c>
      <c r="D26" s="54">
        <f t="shared" ref="D26:J39" si="0">D5-O5</f>
        <v>1289459448</v>
      </c>
      <c r="E26" s="55">
        <f t="shared" si="0"/>
        <v>1289459448</v>
      </c>
      <c r="F26" s="56">
        <f t="shared" si="0"/>
        <v>0</v>
      </c>
      <c r="G26" s="73">
        <f t="shared" si="0"/>
        <v>435763811</v>
      </c>
      <c r="H26" s="55">
        <f t="shared" si="0"/>
        <v>25790424</v>
      </c>
      <c r="I26" s="57">
        <f t="shared" si="0"/>
        <v>10919115</v>
      </c>
      <c r="J26" s="58">
        <f t="shared" si="0"/>
        <v>598.41999999999825</v>
      </c>
      <c r="K26" s="3"/>
      <c r="L26" s="26">
        <v>1</v>
      </c>
      <c r="M26" s="27" t="s">
        <v>16</v>
      </c>
      <c r="N26" s="76">
        <f>C5/N5</f>
        <v>1.1050106684153647</v>
      </c>
      <c r="O26" s="76">
        <f t="shared" ref="O26:U39" si="1">D5/O5</f>
        <v>1.1066466784154769</v>
      </c>
      <c r="P26" s="76">
        <f t="shared" si="1"/>
        <v>1.1076719703915539</v>
      </c>
      <c r="Q26" s="76">
        <f t="shared" si="1"/>
        <v>1</v>
      </c>
      <c r="R26" s="76">
        <f t="shared" si="1"/>
        <v>1.1066267870995514</v>
      </c>
      <c r="S26" s="76">
        <f t="shared" si="1"/>
        <v>1.1076773147551227</v>
      </c>
      <c r="T26" s="76">
        <f t="shared" si="1"/>
        <v>1.0302192300545634</v>
      </c>
      <c r="U26" s="77">
        <f t="shared" si="1"/>
        <v>1.0217490618668168</v>
      </c>
    </row>
    <row r="27" spans="1:21" ht="18" x14ac:dyDescent="0.25">
      <c r="A27" s="30">
        <v>2</v>
      </c>
      <c r="B27" s="31" t="s">
        <v>17</v>
      </c>
      <c r="C27" s="85">
        <f t="shared" ref="C27:C39" si="2">C6-N6</f>
        <v>2050482481</v>
      </c>
      <c r="D27" s="60">
        <f t="shared" si="0"/>
        <v>1503177555</v>
      </c>
      <c r="E27" s="61">
        <f t="shared" si="0"/>
        <v>1503177555</v>
      </c>
      <c r="F27" s="62">
        <f t="shared" si="0"/>
        <v>0</v>
      </c>
      <c r="G27" s="74">
        <f t="shared" si="0"/>
        <v>507991524</v>
      </c>
      <c r="H27" s="61">
        <f t="shared" si="0"/>
        <v>30065393</v>
      </c>
      <c r="I27" s="63">
        <f t="shared" si="0"/>
        <v>9248009</v>
      </c>
      <c r="J27" s="64">
        <f t="shared" si="0"/>
        <v>954.78999999999724</v>
      </c>
      <c r="K27" s="3"/>
      <c r="L27" s="30">
        <v>2</v>
      </c>
      <c r="M27" s="31" t="s">
        <v>17</v>
      </c>
      <c r="N27" s="78">
        <f t="shared" ref="N27:N39" si="3">C6/N6</f>
        <v>1.1091354031332517</v>
      </c>
      <c r="O27" s="78">
        <f t="shared" si="1"/>
        <v>1.1112644011419701</v>
      </c>
      <c r="P27" s="78">
        <f t="shared" si="1"/>
        <v>1.1121910446646388</v>
      </c>
      <c r="Q27" s="78">
        <f t="shared" si="1"/>
        <v>1</v>
      </c>
      <c r="R27" s="78">
        <f t="shared" si="1"/>
        <v>1.111244328344043</v>
      </c>
      <c r="S27" s="78">
        <f t="shared" si="1"/>
        <v>1.1121982148174434</v>
      </c>
      <c r="T27" s="78">
        <f t="shared" si="1"/>
        <v>1.0208264432696503</v>
      </c>
      <c r="U27" s="79">
        <f t="shared" si="1"/>
        <v>1.0305747850808344</v>
      </c>
    </row>
    <row r="28" spans="1:21" ht="18" x14ac:dyDescent="0.25">
      <c r="A28" s="30">
        <v>3</v>
      </c>
      <c r="B28" s="31" t="s">
        <v>18</v>
      </c>
      <c r="C28" s="85">
        <f t="shared" si="2"/>
        <v>922520729</v>
      </c>
      <c r="D28" s="60">
        <f t="shared" si="0"/>
        <v>674319088</v>
      </c>
      <c r="E28" s="61">
        <f t="shared" si="0"/>
        <v>674319088</v>
      </c>
      <c r="F28" s="62">
        <f t="shared" si="0"/>
        <v>0</v>
      </c>
      <c r="G28" s="74">
        <f t="shared" si="0"/>
        <v>227881250</v>
      </c>
      <c r="H28" s="61">
        <f t="shared" si="0"/>
        <v>13487051</v>
      </c>
      <c r="I28" s="63">
        <f t="shared" si="0"/>
        <v>6833340</v>
      </c>
      <c r="J28" s="64">
        <f t="shared" si="0"/>
        <v>348.46999999999753</v>
      </c>
      <c r="K28" s="3"/>
      <c r="L28" s="30">
        <v>3</v>
      </c>
      <c r="M28" s="31" t="s">
        <v>18</v>
      </c>
      <c r="N28" s="78">
        <f t="shared" si="3"/>
        <v>1.098456503201815</v>
      </c>
      <c r="O28" s="78">
        <f t="shared" si="1"/>
        <v>1.0999992658129156</v>
      </c>
      <c r="P28" s="78">
        <f t="shared" si="1"/>
        <v>1.1007427097951972</v>
      </c>
      <c r="Q28" s="78">
        <f t="shared" si="1"/>
        <v>1</v>
      </c>
      <c r="R28" s="78">
        <f t="shared" si="1"/>
        <v>1.0999806446290674</v>
      </c>
      <c r="S28" s="78">
        <f t="shared" si="1"/>
        <v>1.1007479161761384</v>
      </c>
      <c r="T28" s="78">
        <f t="shared" si="1"/>
        <v>1.0320112249671196</v>
      </c>
      <c r="U28" s="79">
        <f t="shared" si="1"/>
        <v>1.0223810762467203</v>
      </c>
    </row>
    <row r="29" spans="1:21" ht="18" x14ac:dyDescent="0.25">
      <c r="A29" s="30">
        <v>4</v>
      </c>
      <c r="B29" s="31" t="s">
        <v>19</v>
      </c>
      <c r="C29" s="85">
        <f t="shared" si="2"/>
        <v>827272440</v>
      </c>
      <c r="D29" s="60">
        <f t="shared" si="0"/>
        <v>613235209</v>
      </c>
      <c r="E29" s="61">
        <f t="shared" si="0"/>
        <v>613235209</v>
      </c>
      <c r="F29" s="62">
        <f t="shared" si="0"/>
        <v>0</v>
      </c>
      <c r="G29" s="74">
        <f t="shared" si="0"/>
        <v>207239506</v>
      </c>
      <c r="H29" s="61">
        <f t="shared" si="0"/>
        <v>12265016</v>
      </c>
      <c r="I29" s="63">
        <f t="shared" si="0"/>
        <v>-5467291</v>
      </c>
      <c r="J29" s="64">
        <f t="shared" si="0"/>
        <v>325.06370000000061</v>
      </c>
      <c r="K29" s="3"/>
      <c r="L29" s="30">
        <v>4</v>
      </c>
      <c r="M29" s="31" t="s">
        <v>19</v>
      </c>
      <c r="N29" s="78">
        <f t="shared" si="3"/>
        <v>1.1015112450095159</v>
      </c>
      <c r="O29" s="78">
        <f t="shared" si="1"/>
        <v>1.1046867229786794</v>
      </c>
      <c r="P29" s="78">
        <f t="shared" si="1"/>
        <v>1.1052725502478675</v>
      </c>
      <c r="Q29" s="78">
        <f t="shared" si="1"/>
        <v>1</v>
      </c>
      <c r="R29" s="78">
        <f t="shared" si="1"/>
        <v>1.1046677570775953</v>
      </c>
      <c r="S29" s="78">
        <f t="shared" si="1"/>
        <v>1.1052754122647146</v>
      </c>
      <c r="T29" s="78">
        <f t="shared" si="1"/>
        <v>0.97200182665170753</v>
      </c>
      <c r="U29" s="79">
        <f t="shared" si="1"/>
        <v>1.024072201623788</v>
      </c>
    </row>
    <row r="30" spans="1:21" ht="18" x14ac:dyDescent="0.25">
      <c r="A30" s="30">
        <v>5</v>
      </c>
      <c r="B30" s="31" t="s">
        <v>20</v>
      </c>
      <c r="C30" s="85">
        <f t="shared" si="2"/>
        <v>356647205</v>
      </c>
      <c r="D30" s="60">
        <f t="shared" si="0"/>
        <v>266256565</v>
      </c>
      <c r="E30" s="61">
        <f t="shared" si="0"/>
        <v>266256565</v>
      </c>
      <c r="F30" s="62">
        <f t="shared" si="0"/>
        <v>0</v>
      </c>
      <c r="G30" s="74">
        <f t="shared" si="0"/>
        <v>89977205</v>
      </c>
      <c r="H30" s="61">
        <f t="shared" si="0"/>
        <v>5326004</v>
      </c>
      <c r="I30" s="63">
        <f t="shared" si="0"/>
        <v>-4912569</v>
      </c>
      <c r="J30" s="64">
        <f t="shared" si="0"/>
        <v>73.039999999999054</v>
      </c>
      <c r="K30" s="3"/>
      <c r="L30" s="30">
        <v>5</v>
      </c>
      <c r="M30" s="31" t="s">
        <v>20</v>
      </c>
      <c r="N30" s="78">
        <f t="shared" si="3"/>
        <v>1.0866186910332052</v>
      </c>
      <c r="O30" s="78">
        <f t="shared" si="1"/>
        <v>1.0898467314341145</v>
      </c>
      <c r="P30" s="78">
        <f t="shared" si="1"/>
        <v>1.0909520033896478</v>
      </c>
      <c r="Q30" s="78">
        <f t="shared" si="1"/>
        <v>1</v>
      </c>
      <c r="R30" s="78">
        <f t="shared" si="1"/>
        <v>1.0898276830488025</v>
      </c>
      <c r="S30" s="78">
        <f t="shared" si="1"/>
        <v>1.0909679562284249</v>
      </c>
      <c r="T30" s="78">
        <f t="shared" si="1"/>
        <v>0.94761248632905049</v>
      </c>
      <c r="U30" s="79">
        <f t="shared" si="1"/>
        <v>1.010810250793674</v>
      </c>
    </row>
    <row r="31" spans="1:21" ht="18" x14ac:dyDescent="0.25">
      <c r="A31" s="30">
        <v>6</v>
      </c>
      <c r="B31" s="31" t="s">
        <v>21</v>
      </c>
      <c r="C31" s="85">
        <f t="shared" si="2"/>
        <v>1076599009</v>
      </c>
      <c r="D31" s="60">
        <f t="shared" si="0"/>
        <v>810002075</v>
      </c>
      <c r="E31" s="61">
        <f t="shared" si="0"/>
        <v>810002075</v>
      </c>
      <c r="F31" s="62">
        <f t="shared" si="0"/>
        <v>0</v>
      </c>
      <c r="G31" s="74">
        <f t="shared" si="0"/>
        <v>273731149</v>
      </c>
      <c r="H31" s="61">
        <f t="shared" si="0"/>
        <v>16339904</v>
      </c>
      <c r="I31" s="63">
        <f t="shared" si="0"/>
        <v>-23474119</v>
      </c>
      <c r="J31" s="64">
        <f t="shared" si="0"/>
        <v>370.78999999999724</v>
      </c>
      <c r="K31" s="3"/>
      <c r="L31" s="30">
        <v>6</v>
      </c>
      <c r="M31" s="31" t="s">
        <v>21</v>
      </c>
      <c r="N31" s="78">
        <f t="shared" si="3"/>
        <v>1.0918254730420933</v>
      </c>
      <c r="O31" s="78">
        <f t="shared" si="1"/>
        <v>1.0962028301020958</v>
      </c>
      <c r="P31" s="78">
        <f t="shared" si="1"/>
        <v>1.0969841845069852</v>
      </c>
      <c r="Q31" s="78">
        <f t="shared" si="1"/>
        <v>1</v>
      </c>
      <c r="R31" s="78">
        <f t="shared" si="1"/>
        <v>1.0961837589505423</v>
      </c>
      <c r="S31" s="78">
        <f t="shared" si="1"/>
        <v>1.0979030669580145</v>
      </c>
      <c r="T31" s="78">
        <f t="shared" si="1"/>
        <v>0.91956924818947094</v>
      </c>
      <c r="U31" s="79">
        <f t="shared" si="1"/>
        <v>1.0191215307125951</v>
      </c>
    </row>
    <row r="32" spans="1:21" ht="18" x14ac:dyDescent="0.25">
      <c r="A32" s="30">
        <v>7</v>
      </c>
      <c r="B32" s="31" t="s">
        <v>22</v>
      </c>
      <c r="C32" s="85">
        <f t="shared" si="2"/>
        <v>654436310</v>
      </c>
      <c r="D32" s="60">
        <f t="shared" si="0"/>
        <v>480471921</v>
      </c>
      <c r="E32" s="61">
        <f t="shared" si="0"/>
        <v>480471921</v>
      </c>
      <c r="F32" s="62">
        <f t="shared" si="0"/>
        <v>0</v>
      </c>
      <c r="G32" s="74">
        <f t="shared" si="0"/>
        <v>162372540</v>
      </c>
      <c r="H32" s="61">
        <f t="shared" si="0"/>
        <v>9630171</v>
      </c>
      <c r="I32" s="63">
        <f t="shared" si="0"/>
        <v>1961678</v>
      </c>
      <c r="J32" s="64">
        <f t="shared" si="0"/>
        <v>274.79000000000269</v>
      </c>
      <c r="K32" s="3"/>
      <c r="L32" s="30">
        <v>7</v>
      </c>
      <c r="M32" s="31" t="s">
        <v>22</v>
      </c>
      <c r="N32" s="78">
        <f t="shared" si="3"/>
        <v>1.1027561972849651</v>
      </c>
      <c r="O32" s="78">
        <f t="shared" si="1"/>
        <v>1.1048022265855211</v>
      </c>
      <c r="P32" s="78">
        <f t="shared" si="1"/>
        <v>1.1055357149885554</v>
      </c>
      <c r="Q32" s="78">
        <f t="shared" si="1"/>
        <v>1</v>
      </c>
      <c r="R32" s="78">
        <f t="shared" si="1"/>
        <v>1.1047830179437708</v>
      </c>
      <c r="S32" s="78">
        <f t="shared" si="1"/>
        <v>1.1057869021663191</v>
      </c>
      <c r="T32" s="78">
        <f t="shared" si="1"/>
        <v>1.013658209978942</v>
      </c>
      <c r="U32" s="79">
        <f t="shared" si="1"/>
        <v>1.0260465936299166</v>
      </c>
    </row>
    <row r="33" spans="1:21" ht="18" x14ac:dyDescent="0.25">
      <c r="A33" s="30">
        <v>8</v>
      </c>
      <c r="B33" s="31" t="s">
        <v>23</v>
      </c>
      <c r="C33" s="85">
        <f t="shared" si="2"/>
        <v>777445862</v>
      </c>
      <c r="D33" s="60">
        <f t="shared" si="0"/>
        <v>568508139</v>
      </c>
      <c r="E33" s="61">
        <f t="shared" si="0"/>
        <v>568508139</v>
      </c>
      <c r="F33" s="62">
        <f t="shared" si="0"/>
        <v>0</v>
      </c>
      <c r="G33" s="74">
        <f t="shared" si="0"/>
        <v>192122885</v>
      </c>
      <c r="H33" s="61">
        <f t="shared" si="0"/>
        <v>11371053</v>
      </c>
      <c r="I33" s="63">
        <f t="shared" si="0"/>
        <v>5443785</v>
      </c>
      <c r="J33" s="64">
        <f t="shared" si="0"/>
        <v>253.43999999999869</v>
      </c>
      <c r="K33" s="3"/>
      <c r="L33" s="30">
        <v>8</v>
      </c>
      <c r="M33" s="31" t="s">
        <v>23</v>
      </c>
      <c r="N33" s="78">
        <f t="shared" si="3"/>
        <v>1.0950611756518569</v>
      </c>
      <c r="O33" s="78">
        <f t="shared" si="1"/>
        <v>1.0964256122277782</v>
      </c>
      <c r="P33" s="78">
        <f t="shared" si="1"/>
        <v>1.0973072098171852</v>
      </c>
      <c r="Q33" s="78">
        <f t="shared" si="1"/>
        <v>1</v>
      </c>
      <c r="R33" s="78">
        <f t="shared" si="1"/>
        <v>1.0964075293338436</v>
      </c>
      <c r="S33" s="78">
        <f t="shared" si="1"/>
        <v>1.0973150799587155</v>
      </c>
      <c r="T33" s="78">
        <f t="shared" si="1"/>
        <v>1.0314878734478994</v>
      </c>
      <c r="U33" s="79">
        <f t="shared" si="1"/>
        <v>1.0187161036475132</v>
      </c>
    </row>
    <row r="34" spans="1:21" ht="18" x14ac:dyDescent="0.25">
      <c r="A34" s="30">
        <v>9</v>
      </c>
      <c r="B34" s="31" t="s">
        <v>24</v>
      </c>
      <c r="C34" s="85">
        <f t="shared" si="2"/>
        <v>839878255</v>
      </c>
      <c r="D34" s="60">
        <f t="shared" si="0"/>
        <v>609600351</v>
      </c>
      <c r="E34" s="61">
        <f t="shared" si="0"/>
        <v>609600351</v>
      </c>
      <c r="F34" s="62">
        <f t="shared" si="0"/>
        <v>0</v>
      </c>
      <c r="G34" s="74">
        <f t="shared" si="0"/>
        <v>206013649</v>
      </c>
      <c r="H34" s="61">
        <f t="shared" si="0"/>
        <v>12192309</v>
      </c>
      <c r="I34" s="63">
        <f t="shared" si="0"/>
        <v>12071946</v>
      </c>
      <c r="J34" s="64">
        <f t="shared" si="0"/>
        <v>332.34000000000015</v>
      </c>
      <c r="K34" s="3"/>
      <c r="L34" s="30">
        <v>9</v>
      </c>
      <c r="M34" s="31" t="s">
        <v>24</v>
      </c>
      <c r="N34" s="78">
        <f t="shared" si="3"/>
        <v>1.1073924294915665</v>
      </c>
      <c r="O34" s="78">
        <f t="shared" si="1"/>
        <v>1.1081914997793081</v>
      </c>
      <c r="P34" s="78">
        <f t="shared" si="1"/>
        <v>1.109148765003187</v>
      </c>
      <c r="Q34" s="78">
        <f t="shared" si="1"/>
        <v>1</v>
      </c>
      <c r="R34" s="78">
        <f t="shared" si="1"/>
        <v>1.1081733048575648</v>
      </c>
      <c r="S34" s="78">
        <f t="shared" si="1"/>
        <v>1.1091516280284142</v>
      </c>
      <c r="T34" s="78">
        <f t="shared" si="1"/>
        <v>1.0710066883576443</v>
      </c>
      <c r="U34" s="79">
        <f t="shared" si="1"/>
        <v>1.0255862062063141</v>
      </c>
    </row>
    <row r="35" spans="1:21" ht="18" x14ac:dyDescent="0.25">
      <c r="A35" s="30">
        <v>10</v>
      </c>
      <c r="B35" s="31" t="s">
        <v>25</v>
      </c>
      <c r="C35" s="85">
        <f t="shared" si="2"/>
        <v>689056800</v>
      </c>
      <c r="D35" s="60">
        <f t="shared" si="0"/>
        <v>509430673</v>
      </c>
      <c r="E35" s="61">
        <f t="shared" si="0"/>
        <v>509430673</v>
      </c>
      <c r="F35" s="62">
        <f t="shared" si="0"/>
        <v>0</v>
      </c>
      <c r="G35" s="74">
        <f t="shared" si="0"/>
        <v>172157200</v>
      </c>
      <c r="H35" s="61">
        <f t="shared" si="0"/>
        <v>10189118</v>
      </c>
      <c r="I35" s="63">
        <f t="shared" si="0"/>
        <v>-2720191</v>
      </c>
      <c r="J35" s="64">
        <f t="shared" si="0"/>
        <v>196.02000000000044</v>
      </c>
      <c r="K35" s="3"/>
      <c r="L35" s="30">
        <v>10</v>
      </c>
      <c r="M35" s="31" t="s">
        <v>25</v>
      </c>
      <c r="N35" s="78">
        <f t="shared" si="3"/>
        <v>1.0931798592161788</v>
      </c>
      <c r="O35" s="78">
        <f t="shared" si="1"/>
        <v>1.095750102946355</v>
      </c>
      <c r="P35" s="78">
        <f t="shared" si="1"/>
        <v>1.0965407706764629</v>
      </c>
      <c r="Q35" s="78">
        <f t="shared" si="1"/>
        <v>1</v>
      </c>
      <c r="R35" s="78">
        <f t="shared" si="1"/>
        <v>1.0957316136398052</v>
      </c>
      <c r="S35" s="78">
        <f t="shared" si="1"/>
        <v>1.096545714136274</v>
      </c>
      <c r="T35" s="78">
        <f t="shared" si="1"/>
        <v>0.98405737988448461</v>
      </c>
      <c r="U35" s="79">
        <f t="shared" si="1"/>
        <v>1.0160087287671189</v>
      </c>
    </row>
    <row r="36" spans="1:21" ht="18" x14ac:dyDescent="0.25">
      <c r="A36" s="30">
        <v>11</v>
      </c>
      <c r="B36" s="33" t="s">
        <v>26</v>
      </c>
      <c r="C36" s="85">
        <f t="shared" si="2"/>
        <v>1800652079</v>
      </c>
      <c r="D36" s="60">
        <f t="shared" si="0"/>
        <v>1324235712</v>
      </c>
      <c r="E36" s="61">
        <f t="shared" si="0"/>
        <v>1324235712</v>
      </c>
      <c r="F36" s="62">
        <f t="shared" si="0"/>
        <v>0</v>
      </c>
      <c r="G36" s="74">
        <f t="shared" si="0"/>
        <v>447521694</v>
      </c>
      <c r="H36" s="61">
        <f t="shared" si="0"/>
        <v>26486349</v>
      </c>
      <c r="I36" s="63">
        <f t="shared" si="0"/>
        <v>2408324</v>
      </c>
      <c r="J36" s="64">
        <f t="shared" si="0"/>
        <v>785.78000000000247</v>
      </c>
      <c r="K36" s="3"/>
      <c r="L36" s="30">
        <v>11</v>
      </c>
      <c r="M36" s="33" t="s">
        <v>26</v>
      </c>
      <c r="N36" s="78">
        <f t="shared" si="3"/>
        <v>1.1091510847220389</v>
      </c>
      <c r="O36" s="78">
        <f t="shared" si="1"/>
        <v>1.111509201426268</v>
      </c>
      <c r="P36" s="78">
        <f t="shared" si="1"/>
        <v>1.1120455549297361</v>
      </c>
      <c r="Q36" s="78">
        <f t="shared" si="1"/>
        <v>1</v>
      </c>
      <c r="R36" s="78">
        <f t="shared" si="1"/>
        <v>1.1114898241411433</v>
      </c>
      <c r="S36" s="78">
        <f t="shared" si="1"/>
        <v>1.1120527675530869</v>
      </c>
      <c r="T36" s="78">
        <f t="shared" si="1"/>
        <v>1.0064929025838254</v>
      </c>
      <c r="U36" s="79">
        <f t="shared" si="1"/>
        <v>1.0284775020920154</v>
      </c>
    </row>
    <row r="37" spans="1:21" ht="18" x14ac:dyDescent="0.25">
      <c r="A37" s="30">
        <v>12</v>
      </c>
      <c r="B37" s="31" t="s">
        <v>27</v>
      </c>
      <c r="C37" s="85">
        <f t="shared" si="2"/>
        <v>960846909</v>
      </c>
      <c r="D37" s="60">
        <f t="shared" si="0"/>
        <v>704733139</v>
      </c>
      <c r="E37" s="61">
        <f t="shared" si="0"/>
        <v>704733139</v>
      </c>
      <c r="F37" s="62">
        <f t="shared" si="0"/>
        <v>0</v>
      </c>
      <c r="G37" s="74">
        <f t="shared" si="0"/>
        <v>238169979</v>
      </c>
      <c r="H37" s="61">
        <f t="shared" si="0"/>
        <v>14095348</v>
      </c>
      <c r="I37" s="63">
        <f t="shared" si="0"/>
        <v>3848443</v>
      </c>
      <c r="J37" s="64">
        <f t="shared" si="0"/>
        <v>366.54000000000087</v>
      </c>
      <c r="K37" s="3"/>
      <c r="L37" s="30">
        <v>12</v>
      </c>
      <c r="M37" s="31" t="s">
        <v>27</v>
      </c>
      <c r="N37" s="78">
        <f t="shared" si="3"/>
        <v>1.1021833513052699</v>
      </c>
      <c r="O37" s="78">
        <f t="shared" si="1"/>
        <v>1.1040527625763676</v>
      </c>
      <c r="P37" s="78">
        <f t="shared" si="1"/>
        <v>1.1047652128641883</v>
      </c>
      <c r="Q37" s="78">
        <f t="shared" si="1"/>
        <v>1</v>
      </c>
      <c r="R37" s="78">
        <f t="shared" si="1"/>
        <v>1.104038387735349</v>
      </c>
      <c r="S37" s="78">
        <f t="shared" si="1"/>
        <v>1.104770512937449</v>
      </c>
      <c r="T37" s="78">
        <f t="shared" si="1"/>
        <v>1.0186334186358066</v>
      </c>
      <c r="U37" s="79">
        <f t="shared" si="1"/>
        <v>1.0233042819249716</v>
      </c>
    </row>
    <row r="38" spans="1:21" ht="18" x14ac:dyDescent="0.25">
      <c r="A38" s="30">
        <v>13</v>
      </c>
      <c r="B38" s="31" t="s">
        <v>28</v>
      </c>
      <c r="C38" s="85">
        <f t="shared" si="2"/>
        <v>835290527</v>
      </c>
      <c r="D38" s="60">
        <f t="shared" si="0"/>
        <v>626029346</v>
      </c>
      <c r="E38" s="61">
        <f t="shared" si="0"/>
        <v>626029346</v>
      </c>
      <c r="F38" s="62">
        <f t="shared" si="0"/>
        <v>0</v>
      </c>
      <c r="G38" s="74">
        <f t="shared" si="0"/>
        <v>205817918</v>
      </c>
      <c r="H38" s="61">
        <f t="shared" si="0"/>
        <v>12341206</v>
      </c>
      <c r="I38" s="63">
        <f t="shared" si="0"/>
        <v>-8897943</v>
      </c>
      <c r="J38" s="64">
        <f t="shared" si="0"/>
        <v>261.55000000000109</v>
      </c>
      <c r="K38" s="3"/>
      <c r="L38" s="30">
        <v>13</v>
      </c>
      <c r="M38" s="31" t="s">
        <v>28</v>
      </c>
      <c r="N38" s="78">
        <f t="shared" si="3"/>
        <v>1.1002057491249579</v>
      </c>
      <c r="O38" s="78">
        <f t="shared" si="1"/>
        <v>1.1044402189278746</v>
      </c>
      <c r="P38" s="78">
        <f t="shared" si="1"/>
        <v>1.1054520605985838</v>
      </c>
      <c r="Q38" s="78">
        <f t="shared" si="1"/>
        <v>1</v>
      </c>
      <c r="R38" s="78">
        <f t="shared" si="1"/>
        <v>1.1012983452442771</v>
      </c>
      <c r="S38" s="78">
        <f t="shared" si="1"/>
        <v>1.1037841040743517</v>
      </c>
      <c r="T38" s="78">
        <f t="shared" si="1"/>
        <v>0.95339007526492936</v>
      </c>
      <c r="U38" s="79">
        <f t="shared" si="1"/>
        <v>1.0189187488381479</v>
      </c>
    </row>
    <row r="39" spans="1:21" ht="18.75" thickBot="1" x14ac:dyDescent="0.3">
      <c r="A39" s="34">
        <v>14</v>
      </c>
      <c r="B39" s="35" t="s">
        <v>29</v>
      </c>
      <c r="C39" s="86">
        <f t="shared" si="2"/>
        <v>1538358802</v>
      </c>
      <c r="D39" s="66">
        <f t="shared" si="0"/>
        <v>1128395909</v>
      </c>
      <c r="E39" s="67">
        <f t="shared" si="0"/>
        <v>1128395909</v>
      </c>
      <c r="F39" s="68">
        <f t="shared" si="0"/>
        <v>0</v>
      </c>
      <c r="G39" s="75">
        <f t="shared" si="0"/>
        <v>381328674</v>
      </c>
      <c r="H39" s="67">
        <f t="shared" si="0"/>
        <v>22569163</v>
      </c>
      <c r="I39" s="69">
        <f t="shared" si="0"/>
        <v>6065056</v>
      </c>
      <c r="J39" s="70">
        <f t="shared" si="0"/>
        <v>457.34000000000015</v>
      </c>
      <c r="K39" s="3"/>
      <c r="L39" s="34">
        <v>14</v>
      </c>
      <c r="M39" s="35" t="s">
        <v>29</v>
      </c>
      <c r="N39" s="80">
        <f t="shared" si="3"/>
        <v>1.0936698514537979</v>
      </c>
      <c r="O39" s="80">
        <f t="shared" si="1"/>
        <v>1.0953928433857307</v>
      </c>
      <c r="P39" s="80">
        <f t="shared" si="1"/>
        <v>1.095875021662744</v>
      </c>
      <c r="Q39" s="80">
        <f t="shared" si="1"/>
        <v>1</v>
      </c>
      <c r="R39" s="80">
        <f t="shared" si="1"/>
        <v>1.0953739012102657</v>
      </c>
      <c r="S39" s="80">
        <f t="shared" si="1"/>
        <v>1.095880523831593</v>
      </c>
      <c r="T39" s="80">
        <f t="shared" si="1"/>
        <v>1.0168181240524987</v>
      </c>
      <c r="U39" s="81">
        <f t="shared" si="1"/>
        <v>1.0167778981073046</v>
      </c>
    </row>
    <row r="40" spans="1:21" ht="18.75" thickBot="1" x14ac:dyDescent="0.3">
      <c r="A40" s="37"/>
      <c r="B40" s="20"/>
      <c r="C40" s="38"/>
      <c r="D40" s="39"/>
      <c r="E40" s="39"/>
      <c r="F40" s="39"/>
      <c r="G40" s="39"/>
      <c r="H40" s="39"/>
      <c r="I40" s="39"/>
      <c r="J40" s="40"/>
      <c r="K40" s="3"/>
      <c r="L40" s="49"/>
      <c r="M40" s="50"/>
      <c r="N40" s="50"/>
      <c r="O40" s="50"/>
      <c r="P40" s="50"/>
      <c r="Q40" s="50"/>
      <c r="R40" s="50"/>
      <c r="S40" s="50"/>
      <c r="T40" s="50"/>
      <c r="U40" s="51"/>
    </row>
    <row r="41" spans="1:21" ht="18.75" thickBot="1" x14ac:dyDescent="0.3">
      <c r="A41" s="41"/>
      <c r="B41" s="43" t="s">
        <v>30</v>
      </c>
      <c r="C41" s="71">
        <f t="shared" ref="C41:J41" si="4">C20-N20</f>
        <v>15091420206</v>
      </c>
      <c r="D41" s="71">
        <f t="shared" si="4"/>
        <v>11107855130</v>
      </c>
      <c r="E41" s="71">
        <f t="shared" si="4"/>
        <v>11107855130</v>
      </c>
      <c r="F41" s="71">
        <f t="shared" si="4"/>
        <v>0</v>
      </c>
      <c r="G41" s="71">
        <f t="shared" si="4"/>
        <v>3748088984</v>
      </c>
      <c r="H41" s="71">
        <f t="shared" si="4"/>
        <v>222148509</v>
      </c>
      <c r="I41" s="71">
        <f t="shared" si="4"/>
        <v>13327583</v>
      </c>
      <c r="J41" s="72">
        <f t="shared" si="4"/>
        <v>5598.3736999999383</v>
      </c>
      <c r="K41" s="3"/>
      <c r="L41" s="41"/>
      <c r="M41" s="43" t="s">
        <v>30</v>
      </c>
      <c r="N41" s="82">
        <f t="shared" ref="N41:U41" si="5">C20/N20</f>
        <v>1.101047320330707</v>
      </c>
      <c r="O41" s="82">
        <f t="shared" si="5"/>
        <v>1.1033366751563016</v>
      </c>
      <c r="P41" s="82">
        <f t="shared" si="5"/>
        <v>1.1041223573061263</v>
      </c>
      <c r="Q41" s="82">
        <f t="shared" si="5"/>
        <v>1</v>
      </c>
      <c r="R41" s="82">
        <f t="shared" si="5"/>
        <v>1.1031433904271206</v>
      </c>
      <c r="S41" s="82">
        <f t="shared" si="5"/>
        <v>1.1041175460198354</v>
      </c>
      <c r="T41" s="82">
        <f t="shared" si="5"/>
        <v>1.0039362287586298</v>
      </c>
      <c r="U41" s="83">
        <f t="shared" si="5"/>
        <v>1.0226019976588321</v>
      </c>
    </row>
  </sheetData>
  <pageMargins left="0.70866141732283472" right="0.70866141732283472" top="0.74803149606299213" bottom="0.74803149606299213" header="0.31496062992125984" footer="0.31496062992125984"/>
  <pageSetup paperSize="9" scale="58" fitToWidth="2" orientation="landscape" r:id="rId1"/>
  <headerFooter>
    <oddHeader>&amp;LPříloha č. 4 k čj. MSMT-203/2021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č.4 k čj. MSMT-203_2021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2021-01-26T11:06:05Z</dcterms:modified>
</cp:coreProperties>
</file>